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Clustersteun\2. Interactie\2.1. Communicatie\website\documenten\"/>
    </mc:Choice>
  </mc:AlternateContent>
  <xr:revisionPtr revIDLastSave="0" documentId="8_{BCEBE774-8100-408C-91E2-A0DC69287EE6}" xr6:coauthVersionLast="47" xr6:coauthVersionMax="47" xr10:uidLastSave="{00000000-0000-0000-0000-000000000000}"/>
  <bookViews>
    <workbookView xWindow="-108" yWindow="-108" windowWidth="23256" windowHeight="12576" xr2:uid="{00000000-000D-0000-FFFF-FFFF00000000}"/>
  </bookViews>
  <sheets>
    <sheet name="LEES DIT EERST" sheetId="8" r:id="rId1"/>
    <sheet name="begrotingsaanvraag CLUSTER" sheetId="6" r:id="rId2"/>
  </sheets>
  <definedNames>
    <definedName name="_xlnm.Print_Area" localSheetId="1">'begrotingsaanvraag CLUSTER'!$A$1:$S$190</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7" i="6" l="1"/>
  <c r="T47" i="6"/>
  <c r="R48" i="6"/>
  <c r="T48" i="6"/>
  <c r="R49" i="6"/>
  <c r="T49" i="6"/>
  <c r="R50" i="6"/>
  <c r="T50" i="6"/>
  <c r="R51" i="6"/>
  <c r="T51" i="6"/>
  <c r="R52" i="6"/>
  <c r="T52" i="6"/>
  <c r="R53" i="6"/>
  <c r="T53" i="6"/>
  <c r="R54" i="6"/>
  <c r="T54" i="6"/>
  <c r="R55" i="6"/>
  <c r="T55" i="6"/>
  <c r="R56" i="6"/>
  <c r="T56" i="6"/>
  <c r="R57" i="6"/>
  <c r="T57" i="6"/>
  <c r="R58" i="6"/>
  <c r="T58" i="6"/>
  <c r="R59" i="6"/>
  <c r="T59" i="6"/>
  <c r="R60" i="6"/>
  <c r="T60" i="6"/>
  <c r="R61" i="6"/>
  <c r="T61" i="6"/>
  <c r="R62" i="6"/>
  <c r="T62" i="6"/>
  <c r="R63" i="6"/>
  <c r="T63" i="6"/>
  <c r="R64" i="6"/>
  <c r="T64" i="6"/>
  <c r="R65" i="6"/>
  <c r="T65" i="6"/>
  <c r="R66" i="6"/>
  <c r="T66" i="6"/>
  <c r="R67" i="6"/>
  <c r="T67" i="6"/>
  <c r="R68" i="6"/>
  <c r="T68" i="6"/>
  <c r="R69" i="6"/>
  <c r="T69" i="6"/>
  <c r="R70" i="6"/>
  <c r="T70" i="6"/>
  <c r="R71" i="6"/>
  <c r="T71" i="6"/>
  <c r="R72" i="6"/>
  <c r="T72" i="6"/>
  <c r="R73" i="6"/>
  <c r="T73" i="6"/>
  <c r="R74" i="6"/>
  <c r="T74" i="6"/>
  <c r="R75" i="6"/>
  <c r="T75" i="6"/>
  <c r="R76" i="6"/>
  <c r="T76" i="6"/>
  <c r="R77" i="6"/>
  <c r="T77" i="6"/>
  <c r="R78" i="6"/>
  <c r="T78" i="6"/>
  <c r="R79" i="6"/>
  <c r="T79" i="6"/>
  <c r="R80" i="6"/>
  <c r="T80" i="6"/>
  <c r="R81" i="6"/>
  <c r="T81" i="6"/>
  <c r="R82" i="6"/>
  <c r="T82" i="6"/>
  <c r="R83" i="6"/>
  <c r="T83" i="6"/>
  <c r="R84" i="6"/>
  <c r="T84" i="6"/>
  <c r="R85" i="6"/>
  <c r="T85" i="6"/>
  <c r="R86" i="6"/>
  <c r="T86" i="6"/>
  <c r="R87" i="6"/>
  <c r="T87"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R43" i="6"/>
  <c r="T16" i="6" l="1"/>
  <c r="T88" i="6" l="1"/>
  <c r="R17" i="6"/>
  <c r="R18" i="6"/>
  <c r="R19" i="6"/>
  <c r="R20" i="6"/>
  <c r="R21" i="6"/>
  <c r="R22" i="6"/>
  <c r="R23" i="6"/>
  <c r="R24" i="6"/>
  <c r="R25" i="6"/>
  <c r="R26" i="6"/>
  <c r="R27" i="6"/>
  <c r="R28" i="6"/>
  <c r="R29" i="6"/>
  <c r="R30" i="6"/>
  <c r="R31" i="6"/>
  <c r="R32" i="6"/>
  <c r="R33" i="6"/>
  <c r="R34" i="6"/>
  <c r="R35" i="6"/>
  <c r="R36" i="6"/>
  <c r="R37" i="6"/>
  <c r="R38" i="6"/>
  <c r="R39" i="6"/>
  <c r="R40" i="6"/>
  <c r="R41" i="6"/>
  <c r="R42" i="6"/>
  <c r="R44" i="6"/>
  <c r="R45" i="6"/>
  <c r="R46" i="6"/>
  <c r="R16" i="6"/>
  <c r="B167" i="6" l="1"/>
  <c r="G15" i="6"/>
  <c r="F15" i="6"/>
  <c r="A186" i="6" l="1"/>
  <c r="A185" i="6"/>
  <c r="A184" i="6"/>
  <c r="A183" i="6"/>
  <c r="A182" i="6"/>
  <c r="A181" i="6"/>
  <c r="A180" i="6"/>
  <c r="A179" i="6"/>
  <c r="A178" i="6"/>
  <c r="A177" i="6"/>
  <c r="A176" i="6"/>
  <c r="A175" i="6"/>
  <c r="M177" i="6" l="1"/>
  <c r="M178" i="6"/>
  <c r="M179" i="6"/>
  <c r="M180" i="6"/>
  <c r="M181" i="6"/>
  <c r="M182" i="6"/>
  <c r="M183" i="6"/>
  <c r="M184" i="6"/>
  <c r="M185" i="6"/>
  <c r="M186" i="6"/>
  <c r="M175" i="6"/>
  <c r="M176" i="6"/>
  <c r="L88" i="6" l="1"/>
  <c r="M88" i="6"/>
  <c r="N88" i="6"/>
  <c r="O88" i="6"/>
  <c r="P88" i="6"/>
  <c r="Q88" i="6"/>
  <c r="G156" i="6" l="1"/>
  <c r="G158" i="6"/>
  <c r="A171" i="6"/>
  <c r="M173" i="6" l="1"/>
  <c r="M174" i="6"/>
  <c r="A173" i="6"/>
  <c r="A174" i="6"/>
  <c r="A172" i="6"/>
  <c r="M172" i="6"/>
  <c r="F171" i="6"/>
  <c r="F14" i="6" l="1"/>
  <c r="H15" i="6"/>
  <c r="I15" i="6"/>
  <c r="J15" i="6"/>
  <c r="K15" i="6"/>
  <c r="G155" i="6" l="1"/>
  <c r="A1" i="6" l="1"/>
  <c r="G162" i="6"/>
  <c r="G161" i="6"/>
  <c r="G160" i="6"/>
  <c r="G159" i="6"/>
  <c r="G157" i="6"/>
  <c r="G154" i="6"/>
  <c r="G153" i="6"/>
  <c r="G148" i="6"/>
  <c r="K12" i="6"/>
  <c r="J12" i="6"/>
  <c r="I12" i="6"/>
  <c r="H12" i="6"/>
  <c r="G12" i="6"/>
  <c r="F12" i="6"/>
  <c r="S48" i="6" l="1"/>
  <c r="S52" i="6"/>
  <c r="S56" i="6"/>
  <c r="S60" i="6"/>
  <c r="S64" i="6"/>
  <c r="S68" i="6"/>
  <c r="S72" i="6"/>
  <c r="S76" i="6"/>
  <c r="S80" i="6"/>
  <c r="S84" i="6"/>
  <c r="S87" i="6"/>
  <c r="S57" i="6"/>
  <c r="S65" i="6"/>
  <c r="S73" i="6"/>
  <c r="S85" i="6"/>
  <c r="S47" i="6"/>
  <c r="S51" i="6"/>
  <c r="S55" i="6"/>
  <c r="S59" i="6"/>
  <c r="S63" i="6"/>
  <c r="S67" i="6"/>
  <c r="S71" i="6"/>
  <c r="S75" i="6"/>
  <c r="S79" i="6"/>
  <c r="S83" i="6"/>
  <c r="S53" i="6"/>
  <c r="S69" i="6"/>
  <c r="S77" i="6"/>
  <c r="S50" i="6"/>
  <c r="S54" i="6"/>
  <c r="S58" i="6"/>
  <c r="S62" i="6"/>
  <c r="S66" i="6"/>
  <c r="S70" i="6"/>
  <c r="S74" i="6"/>
  <c r="S78" i="6"/>
  <c r="S82" i="6"/>
  <c r="S86" i="6"/>
  <c r="S49" i="6"/>
  <c r="S61" i="6"/>
  <c r="S81" i="6"/>
  <c r="S46" i="6"/>
  <c r="S43" i="6"/>
  <c r="S45" i="6"/>
  <c r="S20" i="6"/>
  <c r="S21" i="6"/>
  <c r="S25" i="6"/>
  <c r="S29" i="6"/>
  <c r="S33" i="6"/>
  <c r="S37" i="6"/>
  <c r="S41" i="6"/>
  <c r="S17" i="6"/>
  <c r="S22" i="6"/>
  <c r="S26" i="6"/>
  <c r="S30" i="6"/>
  <c r="S34" i="6"/>
  <c r="S38" i="6"/>
  <c r="S42" i="6"/>
  <c r="S18" i="6"/>
  <c r="S23" i="6"/>
  <c r="S27" i="6"/>
  <c r="S31" i="6"/>
  <c r="S35" i="6"/>
  <c r="S39" i="6"/>
  <c r="S44" i="6"/>
  <c r="S19" i="6"/>
  <c r="S24" i="6"/>
  <c r="S28" i="6"/>
  <c r="S32" i="6"/>
  <c r="S36" i="6"/>
  <c r="S40" i="6"/>
  <c r="S16" i="6"/>
  <c r="G163" i="6"/>
  <c r="H171" i="6" s="1"/>
  <c r="R88" i="6"/>
  <c r="C107" i="6" l="1"/>
  <c r="D107" i="6" s="1"/>
  <c r="C102" i="6"/>
  <c r="B168" i="6"/>
  <c r="S88" i="6"/>
  <c r="D102" i="6" l="1"/>
  <c r="F102" i="6" s="1"/>
  <c r="E171" i="6" s="1"/>
  <c r="C171" i="6"/>
  <c r="E107" i="6" l="1"/>
  <c r="M171" i="6"/>
  <c r="M187" i="6" l="1"/>
  <c r="S187" i="6" s="1"/>
</calcChain>
</file>

<file path=xl/sharedStrings.xml><?xml version="1.0" encoding="utf-8"?>
<sst xmlns="http://schemas.openxmlformats.org/spreadsheetml/2006/main" count="82" uniqueCount="77">
  <si>
    <t>Projectgegevens</t>
  </si>
  <si>
    <t>Projecttitel:</t>
  </si>
  <si>
    <t>Personeel</t>
  </si>
  <si>
    <t>Naam of personeelscategorie</t>
  </si>
  <si>
    <t>mensmaanden</t>
  </si>
  <si>
    <t>mensjaren</t>
  </si>
  <si>
    <t>Land</t>
  </si>
  <si>
    <t>Omschrijving</t>
  </si>
  <si>
    <t>kostendriver (aantal mensmaanden; aantal testen; …)</t>
  </si>
  <si>
    <t>Personeelskosten</t>
  </si>
  <si>
    <t>ingezette mensmaanden op het project</t>
  </si>
  <si>
    <t>mm Jaar 1</t>
  </si>
  <si>
    <t>mm Jaar 2</t>
  </si>
  <si>
    <t>Werkingskosten</t>
  </si>
  <si>
    <t>mm jaar 3</t>
  </si>
  <si>
    <t>mm jaar 4</t>
  </si>
  <si>
    <t>Investeringskosten</t>
  </si>
  <si>
    <t>mm jaar 5</t>
  </si>
  <si>
    <t>mm jaar 6</t>
  </si>
  <si>
    <t>EXTERNE PRESTATIES  (*)</t>
  </si>
  <si>
    <t xml:space="preserve"> INVESTERINGSKOSTEN (*)</t>
  </si>
  <si>
    <t xml:space="preserve">PERSONEELSKOSTEN
</t>
  </si>
  <si>
    <t>Contactpersoon voor bijkomende informatie (naam, functie, telefoonnummer en emailadres):</t>
  </si>
  <si>
    <t>Code (2)</t>
  </si>
  <si>
    <t>Naam van leverancier/aanbieder</t>
  </si>
  <si>
    <t>overhead/ mensjaar (*)</t>
  </si>
  <si>
    <t>Personeelskost op het project</t>
  </si>
  <si>
    <t>projectjaar 1</t>
  </si>
  <si>
    <t>projectjaar 2</t>
  </si>
  <si>
    <t>projectjaar 3</t>
  </si>
  <si>
    <t>TOTALE PERSONEELSKOSTEN</t>
  </si>
  <si>
    <t>TOTALE EXTERNE PRESTATIES</t>
  </si>
  <si>
    <t>TOTALE INVESTERINGSKOSTEN</t>
  </si>
  <si>
    <t>Projectjaar 4</t>
  </si>
  <si>
    <t>Projectjaar 5</t>
  </si>
  <si>
    <t>Projectjaar 6</t>
  </si>
  <si>
    <t>OVERHEADKOSTEN</t>
  </si>
  <si>
    <t>berekende overheadkosten</t>
  </si>
  <si>
    <t>Kost exclusief btw (**)</t>
  </si>
  <si>
    <t>Toelichting bij externe prestaties</t>
  </si>
  <si>
    <t>Toelichting bij investeringskosten</t>
  </si>
  <si>
    <t xml:space="preserve">Toelichting bij personeelskosten </t>
  </si>
  <si>
    <t>Omschrijving van de geactiveerde uitgaven</t>
  </si>
  <si>
    <t>Aankoopbedrag exclusief btw</t>
  </si>
  <si>
    <t>Projectperiode (van xx/xx/20xx tot xx/xx/20xx)</t>
  </si>
  <si>
    <t>gebruiksperiode binnen de projectperiode uitgedrukt in maanden</t>
  </si>
  <si>
    <t>Economische levensduur in maanden</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</si>
  <si>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</si>
  <si>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WERKINGSKOSTEN</t>
  </si>
  <si>
    <t>plafond werkingskost (*)</t>
  </si>
  <si>
    <t>ingediend</t>
  </si>
  <si>
    <t>werkingskosten</t>
  </si>
  <si>
    <t>Aantal gepresteerde uren op jaarbasis  (1):</t>
  </si>
  <si>
    <t>Bedrijfsnaam of instelling:</t>
  </si>
  <si>
    <t>Totaal</t>
  </si>
  <si>
    <t>Totaal ingediende mensmaanden</t>
  </si>
  <si>
    <t>Overheadkosten</t>
  </si>
  <si>
    <t>Begroting</t>
  </si>
  <si>
    <t>Subsidie</t>
  </si>
  <si>
    <t>TOTAALOVERZICHT</t>
  </si>
  <si>
    <t>Toegepast subsidiepercentage (*)</t>
  </si>
  <si>
    <t>(*) het geclaimde subsidiepercentage dient hier te worden ingevuld</t>
  </si>
  <si>
    <t>Afschrijvingskost (**)</t>
  </si>
  <si>
    <t>Ondernemingsnummer (BExxx.xxx.xxx)</t>
  </si>
  <si>
    <t>Bezetttinggraad ten laste van het project (%)</t>
  </si>
  <si>
    <t>totaal aanvaarde mensmaanden</t>
  </si>
  <si>
    <t>*voor de overheadkosten wordt maximaal 25.000 EUR/mensjaar voorzien voor de projectleden met een werknemersstatuut. Indien men echter verwacht dat deze forfait lager ligt moet dit bedrag hier gewijzigd worden.</t>
  </si>
  <si>
    <t>Toelichting van de geclaimde werkingskosten van zodra het plafond van 25.000 EUR/mensjaar wordt doorbroken in onderstaande tabel of in een apart tabblad bij deze Excel-file</t>
  </si>
  <si>
    <r>
      <t xml:space="preserve">*de werkingskosten kunnen tot een plafond van 25.000 EUR/mensjaar eenvoudig geclaimd worden zonder bijkomende toelichting. Opgelet: het betreft hier geen forfait! Bij eindafrekening kunnen deze kosten door de verificatiedienst in detail worden opgevraagd. Het plafond van 25.000 EUR/mensjaar kan </t>
    </r>
    <r>
      <rPr>
        <u/>
        <sz val="9"/>
        <rFont val="Arial"/>
        <family val="2"/>
      </rPr>
      <t>enkel</t>
    </r>
    <r>
      <rPr>
        <sz val="9"/>
        <rFont val="Arial"/>
        <family val="2"/>
      </rPr>
      <t xml:space="preserve"> worden doorbroken wanneer de extra werkingskosten boven dit plafond minstens 10% van de totale partnerbegroting uitmaken. In die gevallen is wel steeds detaillering nodig van alle werkingskosten. Deze kosten moeten aan de hand van een gedetailleerde overzichtsborderel in onderstaande tabel of in een apart tabblad bij deze Excel-file gemotiveerd worden. Er zullen in die gevallen bij eindafrekening ook geen verschuivingen van meer dan 10% tussen de begrote posten in de borderel mogelijk zijn.</t>
    </r>
  </si>
  <si>
    <t>(*)enkel de afschrijvingskosten m.b.t. investeringen die specifiek noodzakelijk zijn voor de uitvoering van het project komen in aanmerking. Standaard wordt een afschrijvingsritme van 5 jaar gehanteerd. Hiervan kan enkel in uitzonderlijke gevallen worden afgeweken maar zonder dat het afschrijvingsritme onder de 3 jaar valt.  De toewijzing gebeurt pro rata volgens de gebruiks- benuttings- of bezettingsgraad en de gebruiksperiode van het investeringsgoed binnen de projectperiode. 
(**)onder de rubriek Investeringskosten komen enkel afschrijvingskosten van minimaal 20.000 EUR in aanmerking én die minstens 10% van de partnerbegroting uitmaken. Indien dit bedrag lager ligt worden deze afschrijvingskosten inbegrepen onder de rubriek werkingskosten.
De investeringskosten moeten bij aanvraag gemotiveerd worden via afschrijvingstabellen en het overzicht van de balansrekeningen (klasse 2) indien ze als afschrijvend bestanddeel reeds voorkomen in de boekhouding en/of gestaafd worden via een offerte of factuur in bijlage of in het tekstvenster onder "Toelichting bij investeringskosten".</t>
  </si>
  <si>
    <t>Werknemer (w), Onbezoldigd (o), Barema (b)</t>
  </si>
  <si>
    <t>(*)deze rubriek is voorzien voor derden (bedrijven, zelfstandigen, freelancers, kenniscentra en onderzoeksinstellingen) die in opdracht van een project- of onderzoekspartner een dienst leveren als onderaannemer alsook managementvennootschappen.  Zaakvoerders en meewerkende vennoten alsook zelfstandigen en freelancers met een langdurig formeel engagement met het steunaanvragende bedrijf die zichzelf niet of slechts gedeeltelijk uitbetalen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Wanneer er wordt geopteerd voor aantal mensmaanden als kostendriver wordt ook hier  standaard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 Dit betekent dat (een deel van) hun gefactureerde kost tijdens de projectperiode niet als reële kasuitgave moet aangetoond worden om als subsidiabele kost bij eindcontrole in aanmerking te kunnen worden genomen. Gelieve dit in de toelichtingstabel duidelijk aan te geven wanneer hiervan gebruik wordt gemaakt.
(**)onder de rubriek Externe prestaties komen zowel geleverde diensten als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</si>
  <si>
    <t>Mensmaanden vennootschappen ("o")</t>
  </si>
  <si>
    <t>Deze template geldt NIET voor PROJECTEN, enkel voor basiswerking CLUSTERS</t>
  </si>
  <si>
    <t>Deze template geldt ENKEL voor basiswerking CLUSTERS</t>
  </si>
  <si>
    <r>
      <rPr>
        <b/>
        <sz val="12"/>
        <color theme="1"/>
        <rFont val="Calibri"/>
        <family val="2"/>
        <scheme val="minor"/>
      </rPr>
      <t>Deze pagina bevat algemene richtlijnen voor het invullen van deze template. Lees deze aandachtig voor u start.</t>
    </r>
    <r>
      <rPr>
        <b/>
        <sz val="11"/>
        <color theme="1"/>
        <rFont val="Calibri"/>
        <family val="2"/>
        <scheme val="minor"/>
      </rPr>
      <t xml:space="preserve">
</t>
    </r>
    <r>
      <rPr>
        <sz val="11"/>
        <color theme="1"/>
        <rFont val="Calibri"/>
        <family val="2"/>
        <scheme val="minor"/>
      </rPr>
      <t xml:space="preserve">Dit Excelbestand moet gebruikt worden voor de </t>
    </r>
    <r>
      <rPr>
        <b/>
        <sz val="11"/>
        <color theme="1"/>
        <rFont val="Calibri"/>
        <family val="2"/>
        <scheme val="minor"/>
      </rPr>
      <t xml:space="preserve">BEGROTINGSAANVRAAG </t>
    </r>
    <r>
      <rPr>
        <sz val="11"/>
        <color theme="1"/>
        <rFont val="Calibri"/>
        <family val="2"/>
        <scheme val="minor"/>
      </rPr>
      <t xml:space="preserve">en bevat uitsluitend tabblad </t>
    </r>
    <r>
      <rPr>
        <b/>
        <sz val="11"/>
        <color theme="1"/>
        <rFont val="Calibri"/>
        <family val="2"/>
        <scheme val="minor"/>
      </rPr>
      <t>"begrotingsaanvraag CLUSTER"</t>
    </r>
    <r>
      <rPr>
        <sz val="11"/>
        <color theme="1"/>
        <rFont val="Calibri"/>
        <family val="2"/>
        <scheme val="minor"/>
      </rPr>
      <t xml:space="preserve">, in te vullen door de cluster. Enkel de witte en gele velden moeten ingevuld worden. De grijze velden zijn ofwel informatief ofwel berekende velden die niet editeerbaar zijn.
Omwille van beveiliging kunt u zelf geen rijen invoegen. Indien u toch meer rijen nodig heeft dan voorzien kan er contact worden opgenomen met clusters@vlaio.be en zal u een aangepaste Excelfile worden bezorgd. 
U kan het aantal jaarkolommen verminderen of vermeerderen via de hide-functie in Excel, afhankelijk van de duur. In deze template wordt uitgegaan van 3 jaren.
Dit Excelbestand (geen pdf) wordt bezorgd aan het Agentschap Innoveren en Ondernemen.
Welke kosten aanvaardbaar zijn voor het Agentschap Innoveren en Ondernemen en welke verantwoording er nodig is, wordt in detail toegelicht in de handleiding bij het VLAIO-kostenmodel. Deze tekst vindt u op onze website (www.vlaio.be). De aanvaardbare kosten clustersteun - Innovatieve Bedrijfsnetwerken en Speerpuntclusters is zoals het geldende kostenmodel 'Aanvaardbare kosten in Innovatiesteun projecten (versie juli 2021)' met volgende uitzonderingen: (i) medewerkers die factureren komen in aanmerking voor overheadkosten (§2.2.2), (ii) aanvaardbare kosten voor basiswerking (toelichting 2019) en (iii) flexibiliteit in budgetverschuivingen tussen kostenposten.
Ingeval van vragen/onduidelijkheden bij het invullen van deze Excel-kostentemplate kan men steeds terecht bij clusters@vlaio.be 
</t>
    </r>
    <r>
      <rPr>
        <sz val="10"/>
        <color theme="1"/>
        <rFont val="Calibri"/>
        <family val="2"/>
        <scheme val="minor"/>
      </rPr>
      <t xml:space="preserve"> </t>
    </r>
    <r>
      <rPr>
        <sz val="11"/>
        <color theme="1"/>
        <rFont val="Calibri"/>
        <family val="2"/>
        <scheme val="minor"/>
      </rPr>
      <t xml:space="preserve">
</t>
    </r>
  </si>
  <si>
    <t xml:space="preserve">(1) Voor het aantal gepresteerde uren op jaarbasis wordt door VLAIO standaard uitgegaan van 1.596 uur
(2) De kolom "Code" moet ingevuld worden met 1 van volgende codes. 
"w": voor projectleden met een werknemersstatuut (= met loonfiche en dus op payroll van het bedrijf). Zelfstandigen die factureren, inclusief bedrijfsleiders via managementovereenkomst, worden als Externe prestaties beschouwd.
"o": (onbezoldigd) voor zaakvoerders en meewerkende vennoten die in het aandelenregister van de onderneming zijn opgenomen + zelfstandigen en freelancers met een langdurig formeel engagement met het steunaanvragende bedrijf die zichzelf al dan niet een loon uitkeren (de mensmaanden tellen mee voor de berekening van de overheadkosten én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"b": (barema) voor bedrijven of onderzoeksinstellingen die voorafgaand afspraken hebben gemaakt rond het gebruik van brutolonen voor personeelscategorieën of werken op basis van barema's. Deze tarieven worden op jaarbasis ingegeven.
(3)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gemiddelde brutoloon over de volgende 12 maanden = 2.000 EUR/mnd. Dan wordt het maandelijks bruto maandloon = (2.000 EUR/50%) = 4.000 EUR, 4.000 EUR x 1,2% = 48 EUR/uur (= SUT). Voor de mogelijks daarop volgende projectjaren kan een indexatie van 2% worden toegepast.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</si>
</sst>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44" formatCode="_-* #,##0.00\ &quot;€&quot;_-;\-* #,##0.00\ &quot;€&quot;_-;_-* &quot;-&quot;??\ &quot;€&quot;_-;_-@_-"/>
    <numFmt numFmtId="164" formatCode="_ &quot;€&quot;\ * #,##0.00_ ;_ &quot;€&quot;\ * \-#,##0.00_ ;_ &quot;€&quot;\ * &quot;-&quot;??_ ;_ @_ "/>
    <numFmt numFmtId="165" formatCode="_ * #,##0.00_ ;_ * \-#,##0.00_ ;_ * &quot;-&quot;??_ ;_ @_ "/>
    <numFmt numFmtId="166" formatCode="0.0"/>
    <numFmt numFmtId="167" formatCode="#,##0\ &quot;€&quot;"/>
    <numFmt numFmtId="168" formatCode="#,##0.0"/>
    <numFmt numFmtId="169" formatCode="\+0;\-0;0"/>
    <numFmt numFmtId="170" formatCode="_-* #,##0.00\ [$€-813]_-;\-* #,##0.00\ [$€-813]_-;_-* &quot;-&quot;??\ [$€-813]_-;_-@_-"/>
    <numFmt numFmtId="171" formatCode="0.0%"/>
  </numFmts>
  <fonts count="34"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u/>
      <sz val="9"/>
      <name val="Arial"/>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319">
    <xf numFmtId="0" fontId="0" fillId="0" borderId="0" xfId="0"/>
    <xf numFmtId="3" fontId="6" fillId="0" borderId="0" xfId="0" applyNumberFormat="1" applyFont="1" applyFill="1" applyBorder="1" applyAlignment="1" applyProtection="1">
      <alignment horizontal="center" wrapText="1"/>
    </xf>
    <xf numFmtId="0" fontId="2" fillId="0" borderId="0" xfId="0" applyFont="1" applyProtection="1"/>
    <xf numFmtId="0" fontId="2" fillId="0" borderId="0" xfId="0" applyFont="1" applyAlignment="1" applyProtection="1">
      <alignment horizontal="center"/>
    </xf>
    <xf numFmtId="0" fontId="4" fillId="0" borderId="0" xfId="0" applyFont="1" applyProtection="1"/>
    <xf numFmtId="0" fontId="2" fillId="0" borderId="0" xfId="0" applyFont="1" applyFill="1" applyProtection="1"/>
    <xf numFmtId="0" fontId="3" fillId="0" borderId="0" xfId="0" applyFont="1" applyProtection="1"/>
    <xf numFmtId="0" fontId="3" fillId="0" borderId="0" xfId="0" applyFont="1" applyAlignment="1" applyProtection="1">
      <alignment horizontal="center"/>
    </xf>
    <xf numFmtId="0" fontId="3" fillId="0" borderId="0" xfId="0" applyFont="1" applyFill="1" applyBorder="1" applyProtection="1"/>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3" fontId="4"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7" fillId="0" borderId="0" xfId="0" applyFont="1" applyFill="1" applyBorder="1" applyAlignment="1" applyProtection="1">
      <alignment horizontal="center" wrapText="1"/>
    </xf>
    <xf numFmtId="0" fontId="2" fillId="0" borderId="0" xfId="0" applyFont="1" applyAlignment="1" applyProtection="1"/>
    <xf numFmtId="3" fontId="7" fillId="0" borderId="0"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0" fontId="5" fillId="0" borderId="0" xfId="0" applyFont="1" applyFill="1" applyBorder="1" applyAlignment="1" applyProtection="1">
      <alignment vertical="center"/>
    </xf>
    <xf numFmtId="0" fontId="2" fillId="3" borderId="7"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9" fontId="2" fillId="0" borderId="0" xfId="6" applyFont="1" applyProtection="1"/>
    <xf numFmtId="5" fontId="4" fillId="3" borderId="12" xfId="5" applyNumberFormat="1" applyFont="1" applyFill="1" applyBorder="1" applyAlignment="1" applyProtection="1">
      <alignment horizontal="center" vertical="center" wrapText="1"/>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vertical="center"/>
    </xf>
    <xf numFmtId="0" fontId="2" fillId="3" borderId="14" xfId="0" applyFont="1" applyFill="1" applyBorder="1" applyAlignment="1" applyProtection="1">
      <alignment vertical="center"/>
    </xf>
    <xf numFmtId="168" fontId="2" fillId="3" borderId="52" xfId="0" applyNumberFormat="1" applyFont="1" applyFill="1" applyBorder="1" applyAlignment="1" applyProtection="1">
      <alignment horizontal="center" vertical="center"/>
    </xf>
    <xf numFmtId="0" fontId="4" fillId="3" borderId="32"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4" fillId="3" borderId="35" xfId="0" applyFont="1" applyFill="1" applyBorder="1" applyAlignment="1" applyProtection="1">
      <alignment vertical="center" wrapText="1"/>
    </xf>
    <xf numFmtId="168" fontId="2" fillId="3" borderId="34" xfId="0" applyNumberFormat="1" applyFont="1" applyFill="1" applyBorder="1" applyAlignment="1" applyProtection="1">
      <alignment horizontal="center" vertical="center" wrapText="1"/>
    </xf>
    <xf numFmtId="166" fontId="2" fillId="3" borderId="34" xfId="0" applyNumberFormat="1" applyFont="1" applyFill="1" applyBorder="1" applyAlignment="1" applyProtection="1">
      <alignment horizontal="center" vertical="center" wrapText="1"/>
    </xf>
    <xf numFmtId="166" fontId="2" fillId="3" borderId="53" xfId="0" applyNumberFormat="1" applyFont="1" applyFill="1" applyBorder="1" applyAlignment="1" applyProtection="1">
      <alignment horizontal="center" vertical="center"/>
    </xf>
    <xf numFmtId="0" fontId="2" fillId="3" borderId="50" xfId="0" applyFont="1" applyFill="1" applyBorder="1" applyAlignment="1" applyProtection="1">
      <alignment vertical="center" wrapText="1"/>
    </xf>
    <xf numFmtId="0" fontId="13" fillId="3" borderId="41"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wrapText="1"/>
    </xf>
    <xf numFmtId="0" fontId="14" fillId="3" borderId="42"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0" fontId="18" fillId="3" borderId="0" xfId="0" applyFont="1" applyFill="1" applyBorder="1" applyAlignment="1" applyProtection="1">
      <alignment vertical="center"/>
    </xf>
    <xf numFmtId="0" fontId="18" fillId="3" borderId="32" xfId="0" applyFont="1" applyFill="1" applyBorder="1" applyAlignment="1" applyProtection="1">
      <alignment vertical="center"/>
    </xf>
    <xf numFmtId="0" fontId="17" fillId="0" borderId="13"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0" fontId="17" fillId="4" borderId="14"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32" xfId="0" applyFont="1" applyFill="1" applyBorder="1" applyAlignment="1" applyProtection="1">
      <alignment vertical="center"/>
    </xf>
    <xf numFmtId="0" fontId="12" fillId="3" borderId="3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xf>
    <xf numFmtId="0" fontId="8" fillId="3" borderId="36"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wrapText="1"/>
    </xf>
    <xf numFmtId="0" fontId="8" fillId="3" borderId="34" xfId="0" applyFont="1" applyFill="1" applyBorder="1" applyAlignment="1" applyProtection="1">
      <alignment horizontal="center" vertical="center" textRotation="90" wrapText="1"/>
    </xf>
    <xf numFmtId="0" fontId="12" fillId="3" borderId="36" xfId="0" applyFont="1" applyFill="1" applyBorder="1" applyAlignment="1" applyProtection="1">
      <alignment horizontal="center" vertical="center" textRotation="90" wrapText="1"/>
    </xf>
    <xf numFmtId="0" fontId="12" fillId="3" borderId="15"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top"/>
      <protection locked="0"/>
    </xf>
    <xf numFmtId="166" fontId="10" fillId="0" borderId="23" xfId="0" applyNumberFormat="1" applyFont="1" applyFill="1" applyBorder="1" applyAlignment="1" applyProtection="1">
      <alignment horizontal="center" vertical="center"/>
      <protection locked="0"/>
    </xf>
    <xf numFmtId="166" fontId="14" fillId="3" borderId="26" xfId="0" applyNumberFormat="1" applyFont="1" applyFill="1" applyBorder="1" applyAlignment="1" applyProtection="1">
      <alignment horizontal="center" vertical="center"/>
    </xf>
    <xf numFmtId="167" fontId="14" fillId="3" borderId="26" xfId="0" applyNumberFormat="1" applyFont="1" applyFill="1" applyBorder="1" applyAlignment="1" applyProtection="1">
      <alignment horizontal="center" vertical="center"/>
    </xf>
    <xf numFmtId="166" fontId="10" fillId="0"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6" fontId="10" fillId="4" borderId="28" xfId="0" applyNumberFormat="1" applyFont="1" applyFill="1" applyBorder="1" applyAlignment="1" applyProtection="1">
      <alignment horizontal="center" vertical="center"/>
      <protection locked="0"/>
    </xf>
    <xf numFmtId="166" fontId="10" fillId="4" borderId="29" xfId="0" applyNumberFormat="1" applyFont="1" applyFill="1" applyBorder="1" applyAlignment="1" applyProtection="1">
      <alignment horizontal="center" vertical="center"/>
      <protection locked="0"/>
    </xf>
    <xf numFmtId="166" fontId="10" fillId="0" borderId="28" xfId="0" applyNumberFormat="1" applyFont="1" applyFill="1" applyBorder="1" applyAlignment="1" applyProtection="1">
      <alignment horizontal="center" vertical="center"/>
      <protection locked="0"/>
    </xf>
    <xf numFmtId="166" fontId="10" fillId="0" borderId="29" xfId="0" applyNumberFormat="1" applyFont="1" applyFill="1" applyBorder="1" applyAlignment="1" applyProtection="1">
      <alignment horizontal="center" vertical="center"/>
      <protection locked="0"/>
    </xf>
    <xf numFmtId="3" fontId="14" fillId="3" borderId="35" xfId="0" applyNumberFormat="1" applyFont="1" applyFill="1" applyBorder="1" applyAlignment="1" applyProtection="1">
      <alignment horizontal="center" vertical="center"/>
    </xf>
    <xf numFmtId="168" fontId="14" fillId="3" borderId="36" xfId="0" applyNumberFormat="1" applyFont="1" applyFill="1" applyBorder="1" applyAlignment="1" applyProtection="1">
      <alignment horizontal="center" vertical="center"/>
    </xf>
    <xf numFmtId="167" fontId="14" fillId="3" borderId="36" xfId="0" applyNumberFormat="1" applyFont="1" applyFill="1" applyBorder="1" applyAlignment="1" applyProtection="1">
      <alignment horizontal="center" vertical="center"/>
    </xf>
    <xf numFmtId="0" fontId="2" fillId="0" borderId="5" xfId="0" applyFont="1" applyFill="1" applyBorder="1" applyAlignment="1" applyProtection="1">
      <alignment horizontal="left" vertical="center" wrapText="1"/>
      <protection locked="0"/>
    </xf>
    <xf numFmtId="5"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xf>
    <xf numFmtId="167" fontId="20" fillId="0" borderId="7" xfId="0" applyNumberFormat="1" applyFont="1" applyFill="1" applyBorder="1" applyAlignment="1" applyProtection="1">
      <alignment horizontal="center" vertical="center" wrapText="1"/>
      <protection locked="0"/>
    </xf>
    <xf numFmtId="3" fontId="20" fillId="0" borderId="7" xfId="0" applyNumberFormat="1"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9" fontId="20" fillId="0" borderId="7" xfId="0" applyNumberFormat="1" applyFont="1" applyFill="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9" fontId="20" fillId="0" borderId="29" xfId="0" applyNumberFormat="1" applyFont="1" applyFill="1" applyBorder="1" applyAlignment="1" applyProtection="1">
      <alignment horizontal="center" vertical="center" wrapText="1"/>
      <protection locked="0"/>
    </xf>
    <xf numFmtId="0" fontId="20" fillId="3" borderId="19" xfId="0" applyFont="1" applyFill="1" applyBorder="1" applyAlignment="1" applyProtection="1">
      <alignment wrapText="1"/>
    </xf>
    <xf numFmtId="5" fontId="22" fillId="3" borderId="12" xfId="5" applyNumberFormat="1" applyFont="1" applyFill="1" applyBorder="1" applyAlignment="1" applyProtection="1">
      <alignment horizontal="center" vertical="center" wrapText="1"/>
    </xf>
    <xf numFmtId="0" fontId="12" fillId="3" borderId="14" xfId="0" applyFont="1" applyFill="1" applyBorder="1" applyAlignment="1" applyProtection="1">
      <alignment vertical="center"/>
    </xf>
    <xf numFmtId="0" fontId="12" fillId="3" borderId="15" xfId="0" applyFont="1" applyFill="1" applyBorder="1" applyAlignment="1" applyProtection="1">
      <alignment vertical="center"/>
    </xf>
    <xf numFmtId="3" fontId="10" fillId="0" borderId="9" xfId="0" applyNumberFormat="1" applyFont="1" applyFill="1" applyBorder="1" applyAlignment="1" applyProtection="1">
      <alignment horizontal="center" vertical="center"/>
      <protection locked="0"/>
    </xf>
    <xf numFmtId="3" fontId="10" fillId="0" borderId="11" xfId="0" applyNumberFormat="1" applyFont="1" applyFill="1" applyBorder="1" applyAlignment="1" applyProtection="1">
      <alignment horizontal="center" vertical="center"/>
      <protection locked="0"/>
    </xf>
    <xf numFmtId="0" fontId="22" fillId="3" borderId="54" xfId="0" applyFont="1" applyFill="1" applyBorder="1" applyAlignment="1" applyProtection="1">
      <alignment vertical="center" wrapText="1"/>
    </xf>
    <xf numFmtId="0" fontId="2" fillId="0" borderId="28" xfId="0" applyFont="1" applyFill="1" applyBorder="1" applyAlignment="1" applyProtection="1">
      <alignment horizontal="left" vertical="center" wrapText="1"/>
      <protection locked="0"/>
    </xf>
    <xf numFmtId="0" fontId="2" fillId="3" borderId="19" xfId="0" applyFont="1" applyFill="1" applyBorder="1" applyAlignment="1" applyProtection="1">
      <alignment vertical="center" wrapText="1"/>
    </xf>
    <xf numFmtId="0" fontId="4" fillId="3" borderId="54" xfId="0" applyFont="1" applyFill="1" applyBorder="1" applyAlignment="1" applyProtection="1">
      <alignment vertical="center" wrapText="1"/>
    </xf>
    <xf numFmtId="0" fontId="2" fillId="0" borderId="29"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0" fillId="3" borderId="6" xfId="0" applyFont="1" applyFill="1" applyBorder="1" applyAlignment="1" applyProtection="1">
      <alignment horizontal="center" vertical="center" wrapText="1"/>
    </xf>
    <xf numFmtId="0" fontId="20" fillId="3" borderId="19" xfId="0" applyFont="1" applyFill="1" applyBorder="1" applyAlignment="1" applyProtection="1">
      <alignment horizontal="center"/>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2" fillId="3" borderId="19"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left" vertical="center" wrapText="1"/>
    </xf>
    <xf numFmtId="167" fontId="4" fillId="0" borderId="15" xfId="0" applyNumberFormat="1" applyFont="1" applyFill="1" applyBorder="1" applyAlignment="1" applyProtection="1">
      <alignment horizontal="center" vertical="center"/>
    </xf>
    <xf numFmtId="167" fontId="2" fillId="3" borderId="34" xfId="0" applyNumberFormat="1" applyFont="1" applyFill="1" applyBorder="1" applyAlignment="1" applyProtection="1">
      <alignment horizontal="center" vertical="center" wrapText="1"/>
    </xf>
    <xf numFmtId="5" fontId="20" fillId="0" borderId="8" xfId="5" applyNumberFormat="1" applyFont="1" applyFill="1" applyBorder="1" applyAlignment="1" applyProtection="1">
      <alignment horizontal="center" vertical="center" wrapText="1"/>
    </xf>
    <xf numFmtId="167" fontId="10" fillId="5" borderId="5" xfId="0" applyNumberFormat="1" applyFont="1" applyFill="1" applyBorder="1" applyAlignment="1" applyProtection="1">
      <alignment horizontal="center" vertical="center"/>
      <protection locked="0"/>
    </xf>
    <xf numFmtId="167" fontId="10" fillId="5" borderId="7" xfId="0" applyNumberFormat="1" applyFont="1" applyFill="1" applyBorder="1" applyAlignment="1" applyProtection="1">
      <alignment horizontal="center" vertical="center"/>
      <protection locked="0"/>
    </xf>
    <xf numFmtId="167" fontId="10" fillId="5" borderId="28" xfId="0" applyNumberFormat="1" applyFont="1" applyFill="1" applyBorder="1" applyAlignment="1" applyProtection="1">
      <alignment horizontal="center" vertical="center"/>
      <protection locked="0"/>
    </xf>
    <xf numFmtId="167" fontId="10" fillId="5" borderId="29"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textRotation="90" wrapText="1"/>
    </xf>
    <xf numFmtId="167" fontId="10" fillId="0" borderId="23" xfId="8" applyNumberFormat="1" applyFont="1" applyFill="1" applyBorder="1" applyAlignment="1" applyProtection="1">
      <alignment horizontal="center" vertical="center"/>
      <protection locked="0"/>
    </xf>
    <xf numFmtId="167" fontId="10" fillId="0" borderId="22" xfId="8" applyNumberFormat="1" applyFont="1" applyFill="1" applyBorder="1" applyAlignment="1" applyProtection="1">
      <alignment horizontal="center" vertical="center"/>
      <protection locked="0"/>
    </xf>
    <xf numFmtId="167" fontId="10" fillId="0" borderId="26" xfId="8" applyNumberFormat="1" applyFont="1" applyFill="1" applyBorder="1" applyAlignment="1" applyProtection="1">
      <alignment horizontal="center" vertical="center"/>
      <protection locked="0"/>
    </xf>
    <xf numFmtId="167" fontId="10" fillId="0" borderId="7" xfId="8" applyNumberFormat="1" applyFont="1" applyFill="1" applyBorder="1" applyAlignment="1" applyProtection="1">
      <alignment horizontal="center" vertical="center"/>
      <protection locked="0"/>
    </xf>
    <xf numFmtId="167" fontId="10" fillId="0" borderId="6" xfId="8" applyNumberFormat="1" applyFont="1" applyFill="1" applyBorder="1" applyAlignment="1" applyProtection="1">
      <alignment horizontal="center" vertical="center"/>
      <protection locked="0"/>
    </xf>
    <xf numFmtId="167" fontId="10" fillId="0" borderId="46" xfId="8" applyNumberFormat="1" applyFont="1" applyFill="1" applyBorder="1" applyAlignment="1" applyProtection="1">
      <alignment horizontal="center" vertical="center"/>
      <protection locked="0"/>
    </xf>
    <xf numFmtId="167" fontId="10" fillId="4" borderId="7" xfId="8" applyNumberFormat="1" applyFont="1" applyFill="1" applyBorder="1" applyAlignment="1" applyProtection="1">
      <alignment horizontal="center" vertical="center"/>
      <protection locked="0"/>
    </xf>
    <xf numFmtId="167" fontId="10" fillId="4" borderId="6" xfId="8" applyNumberFormat="1" applyFont="1" applyFill="1" applyBorder="1" applyAlignment="1" applyProtection="1">
      <alignment horizontal="center" vertical="center"/>
      <protection locked="0"/>
    </xf>
    <xf numFmtId="167" fontId="10" fillId="4" borderId="46" xfId="8" applyNumberFormat="1" applyFont="1" applyFill="1" applyBorder="1" applyAlignment="1" applyProtection="1">
      <alignment horizontal="center" vertical="center"/>
      <protection locked="0"/>
    </xf>
    <xf numFmtId="167" fontId="10" fillId="4" borderId="29" xfId="8" applyNumberFormat="1" applyFont="1" applyFill="1" applyBorder="1" applyAlignment="1" applyProtection="1">
      <alignment horizontal="center" vertical="center"/>
      <protection locked="0"/>
    </xf>
    <xf numFmtId="167" fontId="10" fillId="4" borderId="31" xfId="8" applyNumberFormat="1" applyFont="1" applyFill="1" applyBorder="1" applyAlignment="1" applyProtection="1">
      <alignment horizontal="center" vertical="center"/>
      <protection locked="0"/>
    </xf>
    <xf numFmtId="167" fontId="10" fillId="4" borderId="49" xfId="8" applyNumberFormat="1" applyFont="1" applyFill="1" applyBorder="1" applyAlignment="1" applyProtection="1">
      <alignment horizontal="center" vertical="center"/>
      <protection locked="0"/>
    </xf>
    <xf numFmtId="167" fontId="10" fillId="0" borderId="29" xfId="8" applyNumberFormat="1" applyFont="1" applyFill="1" applyBorder="1" applyAlignment="1" applyProtection="1">
      <alignment horizontal="center" vertical="center"/>
      <protection locked="0"/>
    </xf>
    <xf numFmtId="167" fontId="10" fillId="0" borderId="31" xfId="8" applyNumberFormat="1" applyFont="1" applyFill="1" applyBorder="1" applyAlignment="1" applyProtection="1">
      <alignment horizontal="center" vertical="center"/>
      <protection locked="0"/>
    </xf>
    <xf numFmtId="166" fontId="10" fillId="0" borderId="24" xfId="0" applyNumberFormat="1" applyFont="1" applyFill="1" applyBorder="1" applyAlignment="1" applyProtection="1">
      <alignment horizontal="center" vertical="center"/>
      <protection locked="0"/>
    </xf>
    <xf numFmtId="166" fontId="10" fillId="0" borderId="25" xfId="0" applyNumberFormat="1" applyFont="1" applyFill="1" applyBorder="1" applyAlignment="1" applyProtection="1">
      <alignment horizontal="center" vertical="center"/>
      <protection locked="0"/>
    </xf>
    <xf numFmtId="166" fontId="10" fillId="0" borderId="27" xfId="0" applyNumberFormat="1" applyFont="1" applyFill="1" applyBorder="1" applyAlignment="1" applyProtection="1">
      <alignment horizontal="center" vertical="center"/>
      <protection locked="0"/>
    </xf>
    <xf numFmtId="166" fontId="10" fillId="0" borderId="8" xfId="0" applyNumberFormat="1" applyFont="1" applyFill="1" applyBorder="1" applyAlignment="1" applyProtection="1">
      <alignment horizontal="center" vertical="center"/>
      <protection locked="0"/>
    </xf>
    <xf numFmtId="166" fontId="10" fillId="0" borderId="45" xfId="0" applyNumberFormat="1" applyFont="1" applyFill="1" applyBorder="1" applyAlignment="1" applyProtection="1">
      <alignment horizontal="center" vertical="center"/>
      <protection locked="0"/>
    </xf>
    <xf numFmtId="166" fontId="10" fillId="0" borderId="30"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xf>
    <xf numFmtId="0" fontId="8" fillId="3" borderId="21" xfId="0" applyNumberFormat="1" applyFont="1" applyFill="1" applyBorder="1" applyAlignment="1" applyProtection="1">
      <alignment vertical="center"/>
    </xf>
    <xf numFmtId="0" fontId="8" fillId="3" borderId="9" xfId="0" applyNumberFormat="1" applyFont="1" applyFill="1" applyBorder="1" applyAlignment="1" applyProtection="1">
      <alignment vertical="center"/>
    </xf>
    <xf numFmtId="166" fontId="8" fillId="3" borderId="12" xfId="9" applyNumberFormat="1" applyFont="1" applyFill="1" applyBorder="1" applyAlignment="1" applyProtection="1">
      <alignment horizontal="center" vertical="center"/>
    </xf>
    <xf numFmtId="167" fontId="8" fillId="3" borderId="7" xfId="0" applyNumberFormat="1" applyFont="1" applyFill="1" applyBorder="1" applyAlignment="1" applyProtection="1">
      <alignment horizontal="center" vertical="center"/>
    </xf>
    <xf numFmtId="0" fontId="8" fillId="3" borderId="7" xfId="0" applyFont="1" applyFill="1" applyBorder="1" applyAlignment="1" applyProtection="1">
      <alignment vertical="center"/>
    </xf>
    <xf numFmtId="0" fontId="8" fillId="0" borderId="11" xfId="0" applyFont="1" applyBorder="1" applyAlignment="1" applyProtection="1">
      <alignment vertical="center"/>
    </xf>
    <xf numFmtId="3" fontId="10" fillId="5" borderId="57" xfId="0" applyNumberFormat="1" applyFont="1" applyFill="1" applyBorder="1" applyAlignment="1" applyProtection="1">
      <alignment horizontal="center" vertical="center"/>
      <protection locked="0"/>
    </xf>
    <xf numFmtId="3" fontId="10" fillId="5" borderId="58" xfId="0" applyNumberFormat="1" applyFont="1" applyFill="1" applyBorder="1" applyAlignment="1" applyProtection="1">
      <alignment horizontal="center" vertical="center"/>
      <protection locked="0"/>
    </xf>
    <xf numFmtId="167" fontId="10" fillId="4" borderId="58" xfId="8" applyNumberFormat="1" applyFont="1" applyFill="1" applyBorder="1" applyAlignment="1" applyProtection="1">
      <alignment horizontal="center" vertical="center"/>
      <protection locked="0"/>
    </xf>
    <xf numFmtId="167" fontId="10" fillId="4" borderId="56" xfId="8" applyNumberFormat="1" applyFont="1" applyFill="1" applyBorder="1" applyAlignment="1" applyProtection="1">
      <alignment horizontal="center" vertical="center"/>
      <protection locked="0"/>
    </xf>
    <xf numFmtId="167" fontId="10" fillId="4" borderId="11" xfId="8" applyNumberFormat="1" applyFont="1" applyFill="1" applyBorder="1" applyAlignment="1" applyProtection="1">
      <alignment horizontal="center" vertical="center"/>
      <protection locked="0"/>
    </xf>
    <xf numFmtId="167" fontId="10" fillId="4" borderId="10" xfId="8" applyNumberFormat="1" applyFont="1" applyFill="1" applyBorder="1" applyAlignment="1" applyProtection="1">
      <alignment horizontal="center" vertical="center"/>
      <protection locked="0"/>
    </xf>
    <xf numFmtId="167" fontId="10" fillId="4" borderId="47" xfId="8" applyNumberFormat="1" applyFont="1" applyFill="1" applyBorder="1" applyAlignment="1" applyProtection="1">
      <alignment horizontal="center" vertical="center"/>
      <protection locked="0"/>
    </xf>
    <xf numFmtId="3" fontId="14" fillId="3" borderId="14" xfId="0" applyNumberFormat="1" applyFont="1" applyFill="1" applyBorder="1" applyAlignment="1" applyProtection="1">
      <alignment horizontal="center" vertical="center"/>
    </xf>
    <xf numFmtId="167" fontId="12" fillId="3" borderId="61" xfId="0" applyNumberFormat="1" applyFont="1" applyFill="1" applyBorder="1" applyAlignment="1" applyProtection="1">
      <alignment horizontal="center" vertical="center"/>
    </xf>
    <xf numFmtId="0" fontId="8" fillId="0" borderId="62" xfId="0" applyFont="1" applyBorder="1" applyAlignment="1" applyProtection="1">
      <alignment horizontal="center" vertical="center"/>
    </xf>
    <xf numFmtId="167" fontId="12" fillId="3" borderId="59" xfId="0" applyNumberFormat="1" applyFont="1" applyFill="1" applyBorder="1" applyAlignment="1" applyProtection="1">
      <alignment horizontal="center" vertical="center"/>
    </xf>
    <xf numFmtId="167" fontId="15" fillId="6" borderId="34" xfId="0" applyNumberFormat="1" applyFont="1" applyFill="1" applyBorder="1" applyAlignment="1" applyProtection="1">
      <alignment horizontal="center" vertical="center"/>
      <protection locked="0"/>
    </xf>
    <xf numFmtId="167" fontId="4" fillId="0" borderId="15" xfId="0" applyNumberFormat="1" applyFont="1" applyFill="1" applyBorder="1" applyAlignment="1" applyProtection="1">
      <alignment horizontal="center" vertical="center"/>
      <protection locked="0"/>
    </xf>
    <xf numFmtId="3" fontId="12" fillId="3" borderId="15" xfId="0" applyNumberFormat="1" applyFont="1" applyFill="1" applyBorder="1" applyAlignment="1" applyProtection="1">
      <alignment horizontal="center" vertical="center"/>
      <protection locked="0"/>
    </xf>
    <xf numFmtId="0" fontId="3" fillId="0" borderId="0" xfId="0" applyFont="1" applyAlignment="1" applyProtection="1">
      <alignment vertical="top"/>
    </xf>
    <xf numFmtId="0" fontId="8" fillId="3" borderId="57" xfId="0" applyNumberFormat="1" applyFont="1" applyFill="1" applyBorder="1" applyAlignment="1" applyProtection="1">
      <alignment vertical="center"/>
    </xf>
    <xf numFmtId="166" fontId="8" fillId="3" borderId="63" xfId="9" applyNumberFormat="1" applyFont="1" applyFill="1" applyBorder="1" applyAlignment="1" applyProtection="1">
      <alignment horizontal="center" vertical="center"/>
      <protection locked="0"/>
    </xf>
    <xf numFmtId="171" fontId="30" fillId="6" borderId="25" xfId="9"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0" xfId="0" applyFont="1" applyFill="1" applyProtection="1">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Fill="1" applyBorder="1" applyProtection="1">
      <protection locked="0"/>
    </xf>
    <xf numFmtId="9" fontId="2" fillId="0" borderId="0" xfId="6" applyFont="1" applyProtection="1">
      <protection locked="0"/>
    </xf>
    <xf numFmtId="0" fontId="2" fillId="0" borderId="0" xfId="0" applyFont="1" applyAlignment="1" applyProtection="1">
      <alignment vertical="center"/>
      <protection locked="0"/>
    </xf>
    <xf numFmtId="0" fontId="2" fillId="0" borderId="0" xfId="0" applyFont="1" applyBorder="1" applyAlignment="1" applyProtection="1">
      <protection locked="0"/>
    </xf>
    <xf numFmtId="170" fontId="2" fillId="0" borderId="0" xfId="0" applyNumberFormat="1" applyFont="1" applyBorder="1" applyAlignment="1" applyProtection="1">
      <protection locked="0"/>
    </xf>
    <xf numFmtId="167" fontId="10" fillId="5" borderId="48" xfId="0" applyNumberFormat="1" applyFont="1" applyFill="1" applyBorder="1" applyAlignment="1" applyProtection="1">
      <alignment horizontal="center" vertical="center"/>
      <protection locked="0"/>
    </xf>
    <xf numFmtId="167" fontId="10" fillId="5" borderId="31" xfId="0" applyNumberFormat="1" applyFont="1" applyFill="1" applyBorder="1" applyAlignment="1" applyProtection="1">
      <alignment horizontal="center" vertical="center"/>
      <protection locked="0"/>
    </xf>
    <xf numFmtId="167" fontId="10" fillId="5" borderId="51" xfId="0" applyNumberFormat="1" applyFont="1" applyFill="1" applyBorder="1" applyAlignment="1" applyProtection="1">
      <alignment horizontal="center" vertical="center"/>
      <protection locked="0"/>
    </xf>
    <xf numFmtId="0" fontId="27" fillId="0" borderId="0" xfId="0" applyFont="1" applyAlignment="1">
      <alignment horizontal="left" vertical="top" wrapText="1"/>
    </xf>
    <xf numFmtId="0" fontId="0" fillId="0" borderId="0" xfId="0" applyAlignment="1">
      <alignment horizontal="left" vertical="top" wrapText="1"/>
    </xf>
    <xf numFmtId="0" fontId="0" fillId="7" borderId="0" xfId="0" applyFill="1" applyAlignment="1"/>
    <xf numFmtId="0" fontId="24" fillId="2" borderId="41" xfId="0" applyFont="1" applyFill="1" applyBorder="1" applyAlignment="1" applyProtection="1">
      <alignment horizontal="center" vertical="center"/>
    </xf>
    <xf numFmtId="0" fontId="24" fillId="2" borderId="42" xfId="0" applyFont="1" applyFill="1" applyBorder="1" applyAlignment="1" applyProtection="1">
      <alignment horizontal="center" vertical="center"/>
    </xf>
    <xf numFmtId="0" fontId="24" fillId="2" borderId="43" xfId="0" applyFont="1" applyFill="1" applyBorder="1" applyAlignment="1" applyProtection="1">
      <alignment horizontal="center" vertical="center"/>
    </xf>
    <xf numFmtId="0" fontId="25" fillId="2" borderId="38" xfId="0" applyFont="1" applyFill="1" applyBorder="1" applyAlignment="1" applyProtection="1">
      <alignment horizontal="center" vertical="center"/>
    </xf>
    <xf numFmtId="0" fontId="25" fillId="2" borderId="37" xfId="0" applyFont="1" applyFill="1" applyBorder="1" applyAlignment="1" applyProtection="1">
      <alignment horizontal="center" vertical="center"/>
    </xf>
    <xf numFmtId="0" fontId="25" fillId="2" borderId="17" xfId="0" applyFont="1" applyFill="1" applyBorder="1" applyAlignment="1" applyProtection="1">
      <alignment horizontal="center" vertical="center"/>
    </xf>
    <xf numFmtId="0" fontId="25" fillId="2" borderId="18" xfId="0" applyFont="1" applyFill="1" applyBorder="1" applyAlignment="1" applyProtection="1">
      <alignment horizontal="center" vertical="center"/>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8" fillId="0" borderId="27"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10" fillId="0" borderId="5" xfId="0" applyFont="1" applyFill="1" applyBorder="1" applyAlignment="1" applyProtection="1">
      <alignment horizontal="left"/>
      <protection locked="0"/>
    </xf>
    <xf numFmtId="0" fontId="10" fillId="0" borderId="6" xfId="0" applyFont="1" applyFill="1" applyBorder="1" applyAlignment="1" applyProtection="1">
      <alignment horizontal="left"/>
      <protection locked="0"/>
    </xf>
    <xf numFmtId="0" fontId="10" fillId="0" borderId="7" xfId="0" applyFont="1" applyFill="1" applyBorder="1" applyAlignment="1" applyProtection="1">
      <alignment horizontal="left"/>
      <protection locked="0"/>
    </xf>
    <xf numFmtId="0" fontId="10" fillId="0" borderId="55" xfId="0" applyFont="1" applyFill="1" applyBorder="1" applyAlignment="1" applyProtection="1">
      <alignment horizontal="left"/>
      <protection locked="0"/>
    </xf>
    <xf numFmtId="0" fontId="10" fillId="0" borderId="44" xfId="0" applyFont="1" applyFill="1" applyBorder="1" applyAlignment="1" applyProtection="1">
      <alignment horizontal="left"/>
      <protection locked="0"/>
    </xf>
    <xf numFmtId="0" fontId="10" fillId="0" borderId="21" xfId="0" applyFont="1" applyFill="1" applyBorder="1" applyAlignment="1" applyProtection="1">
      <alignment horizontal="left"/>
      <protection locked="0"/>
    </xf>
    <xf numFmtId="0" fontId="10" fillId="0" borderId="22" xfId="0" applyFont="1" applyFill="1" applyBorder="1" applyAlignment="1" applyProtection="1">
      <alignment horizontal="left"/>
      <protection locked="0"/>
    </xf>
    <xf numFmtId="0" fontId="10" fillId="0" borderId="23" xfId="0" applyFont="1" applyFill="1" applyBorder="1" applyAlignment="1" applyProtection="1">
      <alignment horizontal="left"/>
      <protection locked="0"/>
    </xf>
    <xf numFmtId="0" fontId="8" fillId="3" borderId="54"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20"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5" fillId="2" borderId="16" xfId="0" applyFont="1" applyFill="1" applyBorder="1" applyAlignment="1" applyProtection="1">
      <alignment horizontal="center"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12" fillId="3" borderId="15" xfId="0" applyFont="1" applyFill="1" applyBorder="1" applyAlignment="1" applyProtection="1">
      <alignment horizontal="left" vertical="center"/>
    </xf>
    <xf numFmtId="0" fontId="12" fillId="3" borderId="13" xfId="0" applyFont="1" applyFill="1" applyBorder="1" applyAlignment="1" applyProtection="1">
      <alignment horizontal="right" vertical="center"/>
    </xf>
    <xf numFmtId="0" fontId="12" fillId="3" borderId="14" xfId="0" applyFont="1" applyFill="1" applyBorder="1" applyAlignment="1" applyProtection="1">
      <alignment horizontal="right" vertical="center"/>
    </xf>
    <xf numFmtId="0" fontId="12" fillId="3" borderId="16"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8" fillId="3" borderId="38"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wrapText="1"/>
    </xf>
    <xf numFmtId="0" fontId="25" fillId="2" borderId="14"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4" fillId="3" borderId="16"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11" fillId="0" borderId="48"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51"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14" fillId="3" borderId="54" xfId="0" applyFont="1" applyFill="1" applyBorder="1" applyAlignment="1" applyProtection="1">
      <alignment horizontal="left" vertical="center"/>
    </xf>
    <xf numFmtId="0" fontId="14" fillId="3" borderId="19"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38" xfId="0" applyFont="1" applyFill="1" applyBorder="1" applyAlignment="1" applyProtection="1">
      <alignment horizontal="center" vertical="center" wrapText="1"/>
    </xf>
    <xf numFmtId="0" fontId="25" fillId="2" borderId="37" xfId="0" applyFont="1" applyFill="1" applyBorder="1" applyAlignment="1" applyProtection="1">
      <alignment horizontal="center" vertical="center" wrapText="1"/>
    </xf>
    <xf numFmtId="0" fontId="25" fillId="2" borderId="39"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xf>
    <xf numFmtId="0" fontId="8" fillId="0" borderId="3" xfId="0" applyFont="1" applyBorder="1" applyAlignment="1" applyProtection="1">
      <alignment horizontal="left" vertical="center"/>
    </xf>
    <xf numFmtId="0" fontId="8" fillId="3" borderId="5" xfId="0" applyFont="1" applyFill="1" applyBorder="1" applyAlignment="1" applyProtection="1">
      <alignment horizontal="right" vertical="center"/>
    </xf>
    <xf numFmtId="0" fontId="8" fillId="3" borderId="7" xfId="0" applyFont="1" applyFill="1" applyBorder="1" applyAlignment="1" applyProtection="1">
      <alignment horizontal="right" vertical="center"/>
    </xf>
    <xf numFmtId="0" fontId="12" fillId="3" borderId="5" xfId="0" applyFont="1" applyFill="1" applyBorder="1" applyAlignment="1" applyProtection="1">
      <alignment horizontal="right" vertical="center"/>
    </xf>
    <xf numFmtId="0" fontId="12" fillId="3" borderId="7" xfId="0" applyFont="1" applyFill="1" applyBorder="1" applyAlignment="1" applyProtection="1">
      <alignment horizontal="right" vertical="center"/>
    </xf>
    <xf numFmtId="0" fontId="20" fillId="3" borderId="19" xfId="0" applyFont="1" applyFill="1" applyBorder="1" applyAlignment="1" applyProtection="1">
      <alignment horizontal="center"/>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Alignment="1" applyProtection="1">
      <alignment horizontal="left" vertical="center" wrapText="1"/>
    </xf>
    <xf numFmtId="0" fontId="20" fillId="3" borderId="5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11" fillId="0" borderId="5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32" xfId="0" applyFont="1" applyFill="1" applyBorder="1" applyAlignment="1" applyProtection="1">
      <alignment horizontal="left" vertical="top" wrapText="1"/>
      <protection locked="0"/>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5" fillId="2" borderId="13"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29" fillId="2" borderId="15" xfId="0" applyFont="1" applyFill="1" applyBorder="1" applyAlignment="1" applyProtection="1">
      <alignment horizontal="center" vertical="center"/>
    </xf>
    <xf numFmtId="0" fontId="8" fillId="0" borderId="3" xfId="0" applyFont="1" applyBorder="1" applyAlignment="1" applyProtection="1">
      <alignment horizontal="center" vertical="center"/>
    </xf>
    <xf numFmtId="0" fontId="8" fillId="3" borderId="7" xfId="0" applyFont="1" applyFill="1" applyBorder="1" applyAlignment="1" applyProtection="1">
      <alignment horizontal="center" vertical="center"/>
    </xf>
    <xf numFmtId="167" fontId="8" fillId="3" borderId="7" xfId="0" applyNumberFormat="1" applyFont="1" applyFill="1" applyBorder="1" applyAlignment="1" applyProtection="1">
      <alignment horizontal="center" vertical="center"/>
    </xf>
    <xf numFmtId="0" fontId="2" fillId="0" borderId="0" xfId="0" applyFont="1" applyAlignment="1" applyProtection="1">
      <alignment horizontal="center"/>
      <protection locked="0"/>
    </xf>
    <xf numFmtId="0" fontId="1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12" fillId="0" borderId="9" xfId="0" applyFont="1" applyBorder="1" applyAlignment="1" applyProtection="1">
      <alignment horizontal="right" vertical="center"/>
    </xf>
    <xf numFmtId="0" fontId="12" fillId="0" borderId="11" xfId="0" applyFont="1" applyBorder="1" applyAlignment="1" applyProtection="1">
      <alignment horizontal="right" vertical="center"/>
    </xf>
    <xf numFmtId="0" fontId="2" fillId="0" borderId="0" xfId="0" applyFont="1" applyAlignment="1" applyProtection="1">
      <alignment horizontal="left"/>
    </xf>
    <xf numFmtId="0" fontId="8" fillId="0" borderId="11" xfId="0" applyFont="1" applyBorder="1" applyAlignment="1" applyProtection="1">
      <alignment horizontal="center" vertical="center"/>
    </xf>
    <xf numFmtId="0" fontId="2" fillId="0" borderId="0" xfId="0" applyFont="1" applyAlignment="1" applyProtection="1">
      <alignment horizontal="center"/>
    </xf>
    <xf numFmtId="0" fontId="8" fillId="0" borderId="37" xfId="0" applyFont="1" applyBorder="1" applyAlignment="1" applyProtection="1">
      <alignment horizontal="left" vertical="center"/>
    </xf>
    <xf numFmtId="5"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20" fillId="0" borderId="27"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5" fontId="8" fillId="3" borderId="7" xfId="0" applyNumberFormat="1"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60" xfId="0" applyFont="1" applyBorder="1" applyAlignment="1" applyProtection="1">
      <alignment horizontal="center" vertical="center"/>
    </xf>
    <xf numFmtId="167" fontId="8" fillId="3" borderId="27" xfId="0" applyNumberFormat="1" applyFont="1" applyFill="1" applyBorder="1" applyAlignment="1" applyProtection="1">
      <alignment horizontal="center" vertical="center"/>
    </xf>
    <xf numFmtId="0" fontId="2" fillId="3" borderId="44"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12">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30"/>
  <sheetViews>
    <sheetView tabSelected="1" workbookViewId="0">
      <selection activeCell="A2" sqref="A2:O30"/>
    </sheetView>
  </sheetViews>
  <sheetFormatPr defaultRowHeight="14.4" x14ac:dyDescent="0.3"/>
  <cols>
    <col min="15" max="15" width="10.77734375" customWidth="1"/>
  </cols>
  <sheetData>
    <row r="1" spans="1:15" x14ac:dyDescent="0.3">
      <c r="A1" s="182" t="s">
        <v>73</v>
      </c>
      <c r="B1" s="182"/>
      <c r="C1" s="182"/>
      <c r="D1" s="182"/>
      <c r="E1" s="182"/>
      <c r="F1" s="182"/>
      <c r="G1" s="182"/>
      <c r="H1" s="182"/>
    </row>
    <row r="2" spans="1:15" x14ac:dyDescent="0.3">
      <c r="A2" s="180" t="s">
        <v>75</v>
      </c>
      <c r="B2" s="181"/>
      <c r="C2" s="181"/>
      <c r="D2" s="181"/>
      <c r="E2" s="181"/>
      <c r="F2" s="181"/>
      <c r="G2" s="181"/>
      <c r="H2" s="181"/>
      <c r="I2" s="181"/>
      <c r="J2" s="181"/>
      <c r="K2" s="181"/>
      <c r="L2" s="181"/>
      <c r="M2" s="181"/>
      <c r="N2" s="181"/>
      <c r="O2" s="181"/>
    </row>
    <row r="3" spans="1:15" x14ac:dyDescent="0.3">
      <c r="A3" s="181"/>
      <c r="B3" s="181"/>
      <c r="C3" s="181"/>
      <c r="D3" s="181"/>
      <c r="E3" s="181"/>
      <c r="F3" s="181"/>
      <c r="G3" s="181"/>
      <c r="H3" s="181"/>
      <c r="I3" s="181"/>
      <c r="J3" s="181"/>
      <c r="K3" s="181"/>
      <c r="L3" s="181"/>
      <c r="M3" s="181"/>
      <c r="N3" s="181"/>
      <c r="O3" s="181"/>
    </row>
    <row r="4" spans="1:15" x14ac:dyDescent="0.3">
      <c r="A4" s="181"/>
      <c r="B4" s="181"/>
      <c r="C4" s="181"/>
      <c r="D4" s="181"/>
      <c r="E4" s="181"/>
      <c r="F4" s="181"/>
      <c r="G4" s="181"/>
      <c r="H4" s="181"/>
      <c r="I4" s="181"/>
      <c r="J4" s="181"/>
      <c r="K4" s="181"/>
      <c r="L4" s="181"/>
      <c r="M4" s="181"/>
      <c r="N4" s="181"/>
      <c r="O4" s="181"/>
    </row>
    <row r="5" spans="1:15" x14ac:dyDescent="0.3">
      <c r="A5" s="181"/>
      <c r="B5" s="181"/>
      <c r="C5" s="181"/>
      <c r="D5" s="181"/>
      <c r="E5" s="181"/>
      <c r="F5" s="181"/>
      <c r="G5" s="181"/>
      <c r="H5" s="181"/>
      <c r="I5" s="181"/>
      <c r="J5" s="181"/>
      <c r="K5" s="181"/>
      <c r="L5" s="181"/>
      <c r="M5" s="181"/>
      <c r="N5" s="181"/>
      <c r="O5" s="181"/>
    </row>
    <row r="6" spans="1:15" x14ac:dyDescent="0.3">
      <c r="A6" s="181"/>
      <c r="B6" s="181"/>
      <c r="C6" s="181"/>
      <c r="D6" s="181"/>
      <c r="E6" s="181"/>
      <c r="F6" s="181"/>
      <c r="G6" s="181"/>
      <c r="H6" s="181"/>
      <c r="I6" s="181"/>
      <c r="J6" s="181"/>
      <c r="K6" s="181"/>
      <c r="L6" s="181"/>
      <c r="M6" s="181"/>
      <c r="N6" s="181"/>
      <c r="O6" s="181"/>
    </row>
    <row r="7" spans="1:15" x14ac:dyDescent="0.3">
      <c r="A7" s="181"/>
      <c r="B7" s="181"/>
      <c r="C7" s="181"/>
      <c r="D7" s="181"/>
      <c r="E7" s="181"/>
      <c r="F7" s="181"/>
      <c r="G7" s="181"/>
      <c r="H7" s="181"/>
      <c r="I7" s="181"/>
      <c r="J7" s="181"/>
      <c r="K7" s="181"/>
      <c r="L7" s="181"/>
      <c r="M7" s="181"/>
      <c r="N7" s="181"/>
      <c r="O7" s="181"/>
    </row>
    <row r="8" spans="1:15" x14ac:dyDescent="0.3">
      <c r="A8" s="181"/>
      <c r="B8" s="181"/>
      <c r="C8" s="181"/>
      <c r="D8" s="181"/>
      <c r="E8" s="181"/>
      <c r="F8" s="181"/>
      <c r="G8" s="181"/>
      <c r="H8" s="181"/>
      <c r="I8" s="181"/>
      <c r="J8" s="181"/>
      <c r="K8" s="181"/>
      <c r="L8" s="181"/>
      <c r="M8" s="181"/>
      <c r="N8" s="181"/>
      <c r="O8" s="181"/>
    </row>
    <row r="9" spans="1:15" x14ac:dyDescent="0.3">
      <c r="A9" s="181"/>
      <c r="B9" s="181"/>
      <c r="C9" s="181"/>
      <c r="D9" s="181"/>
      <c r="E9" s="181"/>
      <c r="F9" s="181"/>
      <c r="G9" s="181"/>
      <c r="H9" s="181"/>
      <c r="I9" s="181"/>
      <c r="J9" s="181"/>
      <c r="K9" s="181"/>
      <c r="L9" s="181"/>
      <c r="M9" s="181"/>
      <c r="N9" s="181"/>
      <c r="O9" s="181"/>
    </row>
    <row r="10" spans="1:15" x14ac:dyDescent="0.3">
      <c r="A10" s="181"/>
      <c r="B10" s="181"/>
      <c r="C10" s="181"/>
      <c r="D10" s="181"/>
      <c r="E10" s="181"/>
      <c r="F10" s="181"/>
      <c r="G10" s="181"/>
      <c r="H10" s="181"/>
      <c r="I10" s="181"/>
      <c r="J10" s="181"/>
      <c r="K10" s="181"/>
      <c r="L10" s="181"/>
      <c r="M10" s="181"/>
      <c r="N10" s="181"/>
      <c r="O10" s="181"/>
    </row>
    <row r="11" spans="1:15" x14ac:dyDescent="0.3">
      <c r="A11" s="181"/>
      <c r="B11" s="181"/>
      <c r="C11" s="181"/>
      <c r="D11" s="181"/>
      <c r="E11" s="181"/>
      <c r="F11" s="181"/>
      <c r="G11" s="181"/>
      <c r="H11" s="181"/>
      <c r="I11" s="181"/>
      <c r="J11" s="181"/>
      <c r="K11" s="181"/>
      <c r="L11" s="181"/>
      <c r="M11" s="181"/>
      <c r="N11" s="181"/>
      <c r="O11" s="181"/>
    </row>
    <row r="12" spans="1:15" x14ac:dyDescent="0.3">
      <c r="A12" s="181"/>
      <c r="B12" s="181"/>
      <c r="C12" s="181"/>
      <c r="D12" s="181"/>
      <c r="E12" s="181"/>
      <c r="F12" s="181"/>
      <c r="G12" s="181"/>
      <c r="H12" s="181"/>
      <c r="I12" s="181"/>
      <c r="J12" s="181"/>
      <c r="K12" s="181"/>
      <c r="L12" s="181"/>
      <c r="M12" s="181"/>
      <c r="N12" s="181"/>
      <c r="O12" s="181"/>
    </row>
    <row r="13" spans="1:15" x14ac:dyDescent="0.3">
      <c r="A13" s="181"/>
      <c r="B13" s="181"/>
      <c r="C13" s="181"/>
      <c r="D13" s="181"/>
      <c r="E13" s="181"/>
      <c r="F13" s="181"/>
      <c r="G13" s="181"/>
      <c r="H13" s="181"/>
      <c r="I13" s="181"/>
      <c r="J13" s="181"/>
      <c r="K13" s="181"/>
      <c r="L13" s="181"/>
      <c r="M13" s="181"/>
      <c r="N13" s="181"/>
      <c r="O13" s="181"/>
    </row>
    <row r="14" spans="1:15" x14ac:dyDescent="0.3">
      <c r="A14" s="181"/>
      <c r="B14" s="181"/>
      <c r="C14" s="181"/>
      <c r="D14" s="181"/>
      <c r="E14" s="181"/>
      <c r="F14" s="181"/>
      <c r="G14" s="181"/>
      <c r="H14" s="181"/>
      <c r="I14" s="181"/>
      <c r="J14" s="181"/>
      <c r="K14" s="181"/>
      <c r="L14" s="181"/>
      <c r="M14" s="181"/>
      <c r="N14" s="181"/>
      <c r="O14" s="181"/>
    </row>
    <row r="15" spans="1:15" x14ac:dyDescent="0.3">
      <c r="A15" s="181"/>
      <c r="B15" s="181"/>
      <c r="C15" s="181"/>
      <c r="D15" s="181"/>
      <c r="E15" s="181"/>
      <c r="F15" s="181"/>
      <c r="G15" s="181"/>
      <c r="H15" s="181"/>
      <c r="I15" s="181"/>
      <c r="J15" s="181"/>
      <c r="K15" s="181"/>
      <c r="L15" s="181"/>
      <c r="M15" s="181"/>
      <c r="N15" s="181"/>
      <c r="O15" s="181"/>
    </row>
    <row r="16" spans="1:15" x14ac:dyDescent="0.3">
      <c r="A16" s="181"/>
      <c r="B16" s="181"/>
      <c r="C16" s="181"/>
      <c r="D16" s="181"/>
      <c r="E16" s="181"/>
      <c r="F16" s="181"/>
      <c r="G16" s="181"/>
      <c r="H16" s="181"/>
      <c r="I16" s="181"/>
      <c r="J16" s="181"/>
      <c r="K16" s="181"/>
      <c r="L16" s="181"/>
      <c r="M16" s="181"/>
      <c r="N16" s="181"/>
      <c r="O16" s="181"/>
    </row>
    <row r="17" spans="1:15" x14ac:dyDescent="0.3">
      <c r="A17" s="181"/>
      <c r="B17" s="181"/>
      <c r="C17" s="181"/>
      <c r="D17" s="181"/>
      <c r="E17" s="181"/>
      <c r="F17" s="181"/>
      <c r="G17" s="181"/>
      <c r="H17" s="181"/>
      <c r="I17" s="181"/>
      <c r="J17" s="181"/>
      <c r="K17" s="181"/>
      <c r="L17" s="181"/>
      <c r="M17" s="181"/>
      <c r="N17" s="181"/>
      <c r="O17" s="181"/>
    </row>
    <row r="18" spans="1:15" x14ac:dyDescent="0.3">
      <c r="A18" s="181"/>
      <c r="B18" s="181"/>
      <c r="C18" s="181"/>
      <c r="D18" s="181"/>
      <c r="E18" s="181"/>
      <c r="F18" s="181"/>
      <c r="G18" s="181"/>
      <c r="H18" s="181"/>
      <c r="I18" s="181"/>
      <c r="J18" s="181"/>
      <c r="K18" s="181"/>
      <c r="L18" s="181"/>
      <c r="M18" s="181"/>
      <c r="N18" s="181"/>
      <c r="O18" s="181"/>
    </row>
    <row r="19" spans="1:15" x14ac:dyDescent="0.3">
      <c r="A19" s="181"/>
      <c r="B19" s="181"/>
      <c r="C19" s="181"/>
      <c r="D19" s="181"/>
      <c r="E19" s="181"/>
      <c r="F19" s="181"/>
      <c r="G19" s="181"/>
      <c r="H19" s="181"/>
      <c r="I19" s="181"/>
      <c r="J19" s="181"/>
      <c r="K19" s="181"/>
      <c r="L19" s="181"/>
      <c r="M19" s="181"/>
      <c r="N19" s="181"/>
      <c r="O19" s="181"/>
    </row>
    <row r="20" spans="1:15" x14ac:dyDescent="0.3">
      <c r="A20" s="181"/>
      <c r="B20" s="181"/>
      <c r="C20" s="181"/>
      <c r="D20" s="181"/>
      <c r="E20" s="181"/>
      <c r="F20" s="181"/>
      <c r="G20" s="181"/>
      <c r="H20" s="181"/>
      <c r="I20" s="181"/>
      <c r="J20" s="181"/>
      <c r="K20" s="181"/>
      <c r="L20" s="181"/>
      <c r="M20" s="181"/>
      <c r="N20" s="181"/>
      <c r="O20" s="181"/>
    </row>
    <row r="21" spans="1:15" x14ac:dyDescent="0.3">
      <c r="A21" s="181"/>
      <c r="B21" s="181"/>
      <c r="C21" s="181"/>
      <c r="D21" s="181"/>
      <c r="E21" s="181"/>
      <c r="F21" s="181"/>
      <c r="G21" s="181"/>
      <c r="H21" s="181"/>
      <c r="I21" s="181"/>
      <c r="J21" s="181"/>
      <c r="K21" s="181"/>
      <c r="L21" s="181"/>
      <c r="M21" s="181"/>
      <c r="N21" s="181"/>
      <c r="O21" s="181"/>
    </row>
    <row r="22" spans="1:15" x14ac:dyDescent="0.3">
      <c r="A22" s="181"/>
      <c r="B22" s="181"/>
      <c r="C22" s="181"/>
      <c r="D22" s="181"/>
      <c r="E22" s="181"/>
      <c r="F22" s="181"/>
      <c r="G22" s="181"/>
      <c r="H22" s="181"/>
      <c r="I22" s="181"/>
      <c r="J22" s="181"/>
      <c r="K22" s="181"/>
      <c r="L22" s="181"/>
      <c r="M22" s="181"/>
      <c r="N22" s="181"/>
      <c r="O22" s="181"/>
    </row>
    <row r="23" spans="1:15" x14ac:dyDescent="0.3">
      <c r="A23" s="181"/>
      <c r="B23" s="181"/>
      <c r="C23" s="181"/>
      <c r="D23" s="181"/>
      <c r="E23" s="181"/>
      <c r="F23" s="181"/>
      <c r="G23" s="181"/>
      <c r="H23" s="181"/>
      <c r="I23" s="181"/>
      <c r="J23" s="181"/>
      <c r="K23" s="181"/>
      <c r="L23" s="181"/>
      <c r="M23" s="181"/>
      <c r="N23" s="181"/>
      <c r="O23" s="181"/>
    </row>
    <row r="24" spans="1:15" x14ac:dyDescent="0.3">
      <c r="A24" s="181"/>
      <c r="B24" s="181"/>
      <c r="C24" s="181"/>
      <c r="D24" s="181"/>
      <c r="E24" s="181"/>
      <c r="F24" s="181"/>
      <c r="G24" s="181"/>
      <c r="H24" s="181"/>
      <c r="I24" s="181"/>
      <c r="J24" s="181"/>
      <c r="K24" s="181"/>
      <c r="L24" s="181"/>
      <c r="M24" s="181"/>
      <c r="N24" s="181"/>
      <c r="O24" s="181"/>
    </row>
    <row r="25" spans="1:15" x14ac:dyDescent="0.3">
      <c r="A25" s="181"/>
      <c r="B25" s="181"/>
      <c r="C25" s="181"/>
      <c r="D25" s="181"/>
      <c r="E25" s="181"/>
      <c r="F25" s="181"/>
      <c r="G25" s="181"/>
      <c r="H25" s="181"/>
      <c r="I25" s="181"/>
      <c r="J25" s="181"/>
      <c r="K25" s="181"/>
      <c r="L25" s="181"/>
      <c r="M25" s="181"/>
      <c r="N25" s="181"/>
      <c r="O25" s="181"/>
    </row>
    <row r="26" spans="1:15" x14ac:dyDescent="0.3">
      <c r="A26" s="181"/>
      <c r="B26" s="181"/>
      <c r="C26" s="181"/>
      <c r="D26" s="181"/>
      <c r="E26" s="181"/>
      <c r="F26" s="181"/>
      <c r="G26" s="181"/>
      <c r="H26" s="181"/>
      <c r="I26" s="181"/>
      <c r="J26" s="181"/>
      <c r="K26" s="181"/>
      <c r="L26" s="181"/>
      <c r="M26" s="181"/>
      <c r="N26" s="181"/>
      <c r="O26" s="181"/>
    </row>
    <row r="27" spans="1:15" x14ac:dyDescent="0.3">
      <c r="A27" s="181"/>
      <c r="B27" s="181"/>
      <c r="C27" s="181"/>
      <c r="D27" s="181"/>
      <c r="E27" s="181"/>
      <c r="F27" s="181"/>
      <c r="G27" s="181"/>
      <c r="H27" s="181"/>
      <c r="I27" s="181"/>
      <c r="J27" s="181"/>
      <c r="K27" s="181"/>
      <c r="L27" s="181"/>
      <c r="M27" s="181"/>
      <c r="N27" s="181"/>
      <c r="O27" s="181"/>
    </row>
    <row r="28" spans="1:15" x14ac:dyDescent="0.3">
      <c r="A28" s="181"/>
      <c r="B28" s="181"/>
      <c r="C28" s="181"/>
      <c r="D28" s="181"/>
      <c r="E28" s="181"/>
      <c r="F28" s="181"/>
      <c r="G28" s="181"/>
      <c r="H28" s="181"/>
      <c r="I28" s="181"/>
      <c r="J28" s="181"/>
      <c r="K28" s="181"/>
      <c r="L28" s="181"/>
      <c r="M28" s="181"/>
      <c r="N28" s="181"/>
      <c r="O28" s="181"/>
    </row>
    <row r="29" spans="1:15" x14ac:dyDescent="0.3">
      <c r="A29" s="181"/>
      <c r="B29" s="181"/>
      <c r="C29" s="181"/>
      <c r="D29" s="181"/>
      <c r="E29" s="181"/>
      <c r="F29" s="181"/>
      <c r="G29" s="181"/>
      <c r="H29" s="181"/>
      <c r="I29" s="181"/>
      <c r="J29" s="181"/>
      <c r="K29" s="181"/>
      <c r="L29" s="181"/>
      <c r="M29" s="181"/>
      <c r="N29" s="181"/>
      <c r="O29" s="181"/>
    </row>
    <row r="30" spans="1:15" ht="37.5" customHeight="1" x14ac:dyDescent="0.3">
      <c r="A30" s="181"/>
      <c r="B30" s="181"/>
      <c r="C30" s="181"/>
      <c r="D30" s="181"/>
      <c r="E30" s="181"/>
      <c r="F30" s="181"/>
      <c r="G30" s="181"/>
      <c r="H30" s="181"/>
      <c r="I30" s="181"/>
      <c r="J30" s="181"/>
      <c r="K30" s="181"/>
      <c r="L30" s="181"/>
      <c r="M30" s="181"/>
      <c r="N30" s="181"/>
      <c r="O30" s="181"/>
    </row>
  </sheetData>
  <mergeCells count="2">
    <mergeCell ref="A2:O30"/>
    <mergeCell ref="A1:H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dimension ref="A1:AK888"/>
  <sheetViews>
    <sheetView zoomScaleNormal="100" workbookViewId="0">
      <selection activeCell="U15" sqref="U15"/>
    </sheetView>
  </sheetViews>
  <sheetFormatPr defaultColWidth="9.21875" defaultRowHeight="10.8" x14ac:dyDescent="0.2"/>
  <cols>
    <col min="1" max="1" width="38.109375" style="2" customWidth="1"/>
    <col min="2" max="2" width="20.109375" style="2" customWidth="1"/>
    <col min="3" max="4" width="13.44140625" style="2" customWidth="1"/>
    <col min="5" max="5" width="19.21875" style="2" customWidth="1"/>
    <col min="6" max="7" width="13.44140625" style="2" customWidth="1"/>
    <col min="8" max="8" width="13.44140625" style="3" customWidth="1"/>
    <col min="9" max="11" width="13.44140625" style="2" hidden="1" customWidth="1"/>
    <col min="12" max="14" width="7.21875" style="2" customWidth="1"/>
    <col min="15" max="17" width="7.21875" style="3" hidden="1" customWidth="1"/>
    <col min="18" max="18" width="13.21875" style="2" bestFit="1" customWidth="1"/>
    <col min="19" max="19" width="17.77734375" style="2" customWidth="1"/>
    <col min="20" max="20" width="2.77734375" style="2" hidden="1" customWidth="1"/>
    <col min="21" max="246" width="9.21875" style="2"/>
    <col min="247" max="247" width="30.77734375" style="2" customWidth="1"/>
    <col min="248" max="248" width="20.77734375" style="2" customWidth="1"/>
    <col min="249" max="249" width="13.77734375" style="2" customWidth="1"/>
    <col min="250" max="250" width="11.77734375" style="2" customWidth="1"/>
    <col min="251" max="251" width="13.44140625" style="2" customWidth="1"/>
    <col min="252" max="252" width="11.44140625" style="2" customWidth="1"/>
    <col min="253" max="254" width="9.5546875" style="2" customWidth="1"/>
    <col min="255" max="257" width="9.21875" style="2"/>
    <col min="258" max="262" width="5.5546875" style="2" customWidth="1"/>
    <col min="263" max="263" width="7.21875" style="2" customWidth="1"/>
    <col min="264" max="264" width="5.77734375" style="2" customWidth="1"/>
    <col min="265" max="265" width="6" style="2" customWidth="1"/>
    <col min="266" max="266" width="5.77734375" style="2" customWidth="1"/>
    <col min="267" max="269" width="9.21875" style="2"/>
    <col min="270" max="270" width="5.77734375" style="2" customWidth="1"/>
    <col min="271" max="271" width="14" style="2" customWidth="1"/>
    <col min="272" max="272" width="10.44140625" style="2" customWidth="1"/>
    <col min="273" max="273" width="8.77734375" style="2" customWidth="1"/>
    <col min="274" max="502" width="9.21875" style="2"/>
    <col min="503" max="503" width="30.77734375" style="2" customWidth="1"/>
    <col min="504" max="504" width="20.77734375" style="2" customWidth="1"/>
    <col min="505" max="505" width="13.77734375" style="2" customWidth="1"/>
    <col min="506" max="506" width="11.77734375" style="2" customWidth="1"/>
    <col min="507" max="507" width="13.44140625" style="2" customWidth="1"/>
    <col min="508" max="508" width="11.44140625" style="2" customWidth="1"/>
    <col min="509" max="510" width="9.5546875" style="2" customWidth="1"/>
    <col min="511" max="513" width="9.21875" style="2"/>
    <col min="514" max="518" width="5.5546875" style="2" customWidth="1"/>
    <col min="519" max="519" width="7.21875" style="2" customWidth="1"/>
    <col min="520" max="520" width="5.77734375" style="2" customWidth="1"/>
    <col min="521" max="521" width="6" style="2" customWidth="1"/>
    <col min="522" max="522" width="5.77734375" style="2" customWidth="1"/>
    <col min="523" max="525" width="9.21875" style="2"/>
    <col min="526" max="526" width="5.77734375" style="2" customWidth="1"/>
    <col min="527" max="527" width="14" style="2" customWidth="1"/>
    <col min="528" max="528" width="10.44140625" style="2" customWidth="1"/>
    <col min="529" max="529" width="8.77734375" style="2" customWidth="1"/>
    <col min="530" max="758" width="9.21875" style="2"/>
    <col min="759" max="759" width="30.77734375" style="2" customWidth="1"/>
    <col min="760" max="760" width="20.77734375" style="2" customWidth="1"/>
    <col min="761" max="761" width="13.77734375" style="2" customWidth="1"/>
    <col min="762" max="762" width="11.77734375" style="2" customWidth="1"/>
    <col min="763" max="763" width="13.44140625" style="2" customWidth="1"/>
    <col min="764" max="764" width="11.44140625" style="2" customWidth="1"/>
    <col min="765" max="766" width="9.5546875" style="2" customWidth="1"/>
    <col min="767" max="769" width="9.21875" style="2"/>
    <col min="770" max="774" width="5.5546875" style="2" customWidth="1"/>
    <col min="775" max="775" width="7.21875" style="2" customWidth="1"/>
    <col min="776" max="776" width="5.77734375" style="2" customWidth="1"/>
    <col min="777" max="777" width="6" style="2" customWidth="1"/>
    <col min="778" max="778" width="5.77734375" style="2" customWidth="1"/>
    <col min="779" max="781" width="9.21875" style="2"/>
    <col min="782" max="782" width="5.77734375" style="2" customWidth="1"/>
    <col min="783" max="783" width="14" style="2" customWidth="1"/>
    <col min="784" max="784" width="10.44140625" style="2" customWidth="1"/>
    <col min="785" max="785" width="8.77734375" style="2" customWidth="1"/>
    <col min="786" max="1014" width="9.21875" style="2"/>
    <col min="1015" max="1015" width="30.77734375" style="2" customWidth="1"/>
    <col min="1016" max="1016" width="20.77734375" style="2" customWidth="1"/>
    <col min="1017" max="1017" width="13.77734375" style="2" customWidth="1"/>
    <col min="1018" max="1018" width="11.77734375" style="2" customWidth="1"/>
    <col min="1019" max="1019" width="13.44140625" style="2" customWidth="1"/>
    <col min="1020" max="1020" width="11.44140625" style="2" customWidth="1"/>
    <col min="1021" max="1022" width="9.5546875" style="2" customWidth="1"/>
    <col min="1023" max="1025" width="9.21875" style="2"/>
    <col min="1026" max="1030" width="5.5546875" style="2" customWidth="1"/>
    <col min="1031" max="1031" width="7.21875" style="2" customWidth="1"/>
    <col min="1032" max="1032" width="5.77734375" style="2" customWidth="1"/>
    <col min="1033" max="1033" width="6" style="2" customWidth="1"/>
    <col min="1034" max="1034" width="5.77734375" style="2" customWidth="1"/>
    <col min="1035" max="1037" width="9.21875" style="2"/>
    <col min="1038" max="1038" width="5.77734375" style="2" customWidth="1"/>
    <col min="1039" max="1039" width="14" style="2" customWidth="1"/>
    <col min="1040" max="1040" width="10.44140625" style="2" customWidth="1"/>
    <col min="1041" max="1041" width="8.77734375" style="2" customWidth="1"/>
    <col min="1042" max="1270" width="9.21875" style="2"/>
    <col min="1271" max="1271" width="30.77734375" style="2" customWidth="1"/>
    <col min="1272" max="1272" width="20.77734375" style="2" customWidth="1"/>
    <col min="1273" max="1273" width="13.77734375" style="2" customWidth="1"/>
    <col min="1274" max="1274" width="11.77734375" style="2" customWidth="1"/>
    <col min="1275" max="1275" width="13.44140625" style="2" customWidth="1"/>
    <col min="1276" max="1276" width="11.44140625" style="2" customWidth="1"/>
    <col min="1277" max="1278" width="9.5546875" style="2" customWidth="1"/>
    <col min="1279" max="1281" width="9.21875" style="2"/>
    <col min="1282" max="1286" width="5.5546875" style="2" customWidth="1"/>
    <col min="1287" max="1287" width="7.21875" style="2" customWidth="1"/>
    <col min="1288" max="1288" width="5.77734375" style="2" customWidth="1"/>
    <col min="1289" max="1289" width="6" style="2" customWidth="1"/>
    <col min="1290" max="1290" width="5.77734375" style="2" customWidth="1"/>
    <col min="1291" max="1293" width="9.21875" style="2"/>
    <col min="1294" max="1294" width="5.77734375" style="2" customWidth="1"/>
    <col min="1295" max="1295" width="14" style="2" customWidth="1"/>
    <col min="1296" max="1296" width="10.44140625" style="2" customWidth="1"/>
    <col min="1297" max="1297" width="8.77734375" style="2" customWidth="1"/>
    <col min="1298" max="1526" width="9.21875" style="2"/>
    <col min="1527" max="1527" width="30.77734375" style="2" customWidth="1"/>
    <col min="1528" max="1528" width="20.77734375" style="2" customWidth="1"/>
    <col min="1529" max="1529" width="13.77734375" style="2" customWidth="1"/>
    <col min="1530" max="1530" width="11.77734375" style="2" customWidth="1"/>
    <col min="1531" max="1531" width="13.44140625" style="2" customWidth="1"/>
    <col min="1532" max="1532" width="11.44140625" style="2" customWidth="1"/>
    <col min="1533" max="1534" width="9.5546875" style="2" customWidth="1"/>
    <col min="1535" max="1537" width="9.21875" style="2"/>
    <col min="1538" max="1542" width="5.5546875" style="2" customWidth="1"/>
    <col min="1543" max="1543" width="7.21875" style="2" customWidth="1"/>
    <col min="1544" max="1544" width="5.77734375" style="2" customWidth="1"/>
    <col min="1545" max="1545" width="6" style="2" customWidth="1"/>
    <col min="1546" max="1546" width="5.77734375" style="2" customWidth="1"/>
    <col min="1547" max="1549" width="9.21875" style="2"/>
    <col min="1550" max="1550" width="5.77734375" style="2" customWidth="1"/>
    <col min="1551" max="1551" width="14" style="2" customWidth="1"/>
    <col min="1552" max="1552" width="10.44140625" style="2" customWidth="1"/>
    <col min="1553" max="1553" width="8.77734375" style="2" customWidth="1"/>
    <col min="1554" max="1782" width="9.21875" style="2"/>
    <col min="1783" max="1783" width="30.77734375" style="2" customWidth="1"/>
    <col min="1784" max="1784" width="20.77734375" style="2" customWidth="1"/>
    <col min="1785" max="1785" width="13.77734375" style="2" customWidth="1"/>
    <col min="1786" max="1786" width="11.77734375" style="2" customWidth="1"/>
    <col min="1787" max="1787" width="13.44140625" style="2" customWidth="1"/>
    <col min="1788" max="1788" width="11.44140625" style="2" customWidth="1"/>
    <col min="1789" max="1790" width="9.5546875" style="2" customWidth="1"/>
    <col min="1791" max="1793" width="9.21875" style="2"/>
    <col min="1794" max="1798" width="5.5546875" style="2" customWidth="1"/>
    <col min="1799" max="1799" width="7.21875" style="2" customWidth="1"/>
    <col min="1800" max="1800" width="5.77734375" style="2" customWidth="1"/>
    <col min="1801" max="1801" width="6" style="2" customWidth="1"/>
    <col min="1802" max="1802" width="5.77734375" style="2" customWidth="1"/>
    <col min="1803" max="1805" width="9.21875" style="2"/>
    <col min="1806" max="1806" width="5.77734375" style="2" customWidth="1"/>
    <col min="1807" max="1807" width="14" style="2" customWidth="1"/>
    <col min="1808" max="1808" width="10.44140625" style="2" customWidth="1"/>
    <col min="1809" max="1809" width="8.77734375" style="2" customWidth="1"/>
    <col min="1810" max="2038" width="9.21875" style="2"/>
    <col min="2039" max="2039" width="30.77734375" style="2" customWidth="1"/>
    <col min="2040" max="2040" width="20.77734375" style="2" customWidth="1"/>
    <col min="2041" max="2041" width="13.77734375" style="2" customWidth="1"/>
    <col min="2042" max="2042" width="11.77734375" style="2" customWidth="1"/>
    <col min="2043" max="2043" width="13.44140625" style="2" customWidth="1"/>
    <col min="2044" max="2044" width="11.44140625" style="2" customWidth="1"/>
    <col min="2045" max="2046" width="9.5546875" style="2" customWidth="1"/>
    <col min="2047" max="2049" width="9.21875" style="2"/>
    <col min="2050" max="2054" width="5.5546875" style="2" customWidth="1"/>
    <col min="2055" max="2055" width="7.21875" style="2" customWidth="1"/>
    <col min="2056" max="2056" width="5.77734375" style="2" customWidth="1"/>
    <col min="2057" max="2057" width="6" style="2" customWidth="1"/>
    <col min="2058" max="2058" width="5.77734375" style="2" customWidth="1"/>
    <col min="2059" max="2061" width="9.21875" style="2"/>
    <col min="2062" max="2062" width="5.77734375" style="2" customWidth="1"/>
    <col min="2063" max="2063" width="14" style="2" customWidth="1"/>
    <col min="2064" max="2064" width="10.44140625" style="2" customWidth="1"/>
    <col min="2065" max="2065" width="8.77734375" style="2" customWidth="1"/>
    <col min="2066" max="2294" width="9.21875" style="2"/>
    <col min="2295" max="2295" width="30.77734375" style="2" customWidth="1"/>
    <col min="2296" max="2296" width="20.77734375" style="2" customWidth="1"/>
    <col min="2297" max="2297" width="13.77734375" style="2" customWidth="1"/>
    <col min="2298" max="2298" width="11.77734375" style="2" customWidth="1"/>
    <col min="2299" max="2299" width="13.44140625" style="2" customWidth="1"/>
    <col min="2300" max="2300" width="11.44140625" style="2" customWidth="1"/>
    <col min="2301" max="2302" width="9.5546875" style="2" customWidth="1"/>
    <col min="2303" max="2305" width="9.21875" style="2"/>
    <col min="2306" max="2310" width="5.5546875" style="2" customWidth="1"/>
    <col min="2311" max="2311" width="7.21875" style="2" customWidth="1"/>
    <col min="2312" max="2312" width="5.77734375" style="2" customWidth="1"/>
    <col min="2313" max="2313" width="6" style="2" customWidth="1"/>
    <col min="2314" max="2314" width="5.77734375" style="2" customWidth="1"/>
    <col min="2315" max="2317" width="9.21875" style="2"/>
    <col min="2318" max="2318" width="5.77734375" style="2" customWidth="1"/>
    <col min="2319" max="2319" width="14" style="2" customWidth="1"/>
    <col min="2320" max="2320" width="10.44140625" style="2" customWidth="1"/>
    <col min="2321" max="2321" width="8.77734375" style="2" customWidth="1"/>
    <col min="2322" max="2550" width="9.21875" style="2"/>
    <col min="2551" max="2551" width="30.77734375" style="2" customWidth="1"/>
    <col min="2552" max="2552" width="20.77734375" style="2" customWidth="1"/>
    <col min="2553" max="2553" width="13.77734375" style="2" customWidth="1"/>
    <col min="2554" max="2554" width="11.77734375" style="2" customWidth="1"/>
    <col min="2555" max="2555" width="13.44140625" style="2" customWidth="1"/>
    <col min="2556" max="2556" width="11.44140625" style="2" customWidth="1"/>
    <col min="2557" max="2558" width="9.5546875" style="2" customWidth="1"/>
    <col min="2559" max="2561" width="9.21875" style="2"/>
    <col min="2562" max="2566" width="5.5546875" style="2" customWidth="1"/>
    <col min="2567" max="2567" width="7.21875" style="2" customWidth="1"/>
    <col min="2568" max="2568" width="5.77734375" style="2" customWidth="1"/>
    <col min="2569" max="2569" width="6" style="2" customWidth="1"/>
    <col min="2570" max="2570" width="5.77734375" style="2" customWidth="1"/>
    <col min="2571" max="2573" width="9.21875" style="2"/>
    <col min="2574" max="2574" width="5.77734375" style="2" customWidth="1"/>
    <col min="2575" max="2575" width="14" style="2" customWidth="1"/>
    <col min="2576" max="2576" width="10.44140625" style="2" customWidth="1"/>
    <col min="2577" max="2577" width="8.77734375" style="2" customWidth="1"/>
    <col min="2578" max="2806" width="9.21875" style="2"/>
    <col min="2807" max="2807" width="30.77734375" style="2" customWidth="1"/>
    <col min="2808" max="2808" width="20.77734375" style="2" customWidth="1"/>
    <col min="2809" max="2809" width="13.77734375" style="2" customWidth="1"/>
    <col min="2810" max="2810" width="11.77734375" style="2" customWidth="1"/>
    <col min="2811" max="2811" width="13.44140625" style="2" customWidth="1"/>
    <col min="2812" max="2812" width="11.44140625" style="2" customWidth="1"/>
    <col min="2813" max="2814" width="9.5546875" style="2" customWidth="1"/>
    <col min="2815" max="2817" width="9.21875" style="2"/>
    <col min="2818" max="2822" width="5.5546875" style="2" customWidth="1"/>
    <col min="2823" max="2823" width="7.21875" style="2" customWidth="1"/>
    <col min="2824" max="2824" width="5.77734375" style="2" customWidth="1"/>
    <col min="2825" max="2825" width="6" style="2" customWidth="1"/>
    <col min="2826" max="2826" width="5.77734375" style="2" customWidth="1"/>
    <col min="2827" max="2829" width="9.21875" style="2"/>
    <col min="2830" max="2830" width="5.77734375" style="2" customWidth="1"/>
    <col min="2831" max="2831" width="14" style="2" customWidth="1"/>
    <col min="2832" max="2832" width="10.44140625" style="2" customWidth="1"/>
    <col min="2833" max="2833" width="8.77734375" style="2" customWidth="1"/>
    <col min="2834" max="3062" width="9.21875" style="2"/>
    <col min="3063" max="3063" width="30.77734375" style="2" customWidth="1"/>
    <col min="3064" max="3064" width="20.77734375" style="2" customWidth="1"/>
    <col min="3065" max="3065" width="13.77734375" style="2" customWidth="1"/>
    <col min="3066" max="3066" width="11.77734375" style="2" customWidth="1"/>
    <col min="3067" max="3067" width="13.44140625" style="2" customWidth="1"/>
    <col min="3068" max="3068" width="11.44140625" style="2" customWidth="1"/>
    <col min="3069" max="3070" width="9.5546875" style="2" customWidth="1"/>
    <col min="3071" max="3073" width="9.21875" style="2"/>
    <col min="3074" max="3078" width="5.5546875" style="2" customWidth="1"/>
    <col min="3079" max="3079" width="7.21875" style="2" customWidth="1"/>
    <col min="3080" max="3080" width="5.77734375" style="2" customWidth="1"/>
    <col min="3081" max="3081" width="6" style="2" customWidth="1"/>
    <col min="3082" max="3082" width="5.77734375" style="2" customWidth="1"/>
    <col min="3083" max="3085" width="9.21875" style="2"/>
    <col min="3086" max="3086" width="5.77734375" style="2" customWidth="1"/>
    <col min="3087" max="3087" width="14" style="2" customWidth="1"/>
    <col min="3088" max="3088" width="10.44140625" style="2" customWidth="1"/>
    <col min="3089" max="3089" width="8.77734375" style="2" customWidth="1"/>
    <col min="3090" max="3318" width="9.21875" style="2"/>
    <col min="3319" max="3319" width="30.77734375" style="2" customWidth="1"/>
    <col min="3320" max="3320" width="20.77734375" style="2" customWidth="1"/>
    <col min="3321" max="3321" width="13.77734375" style="2" customWidth="1"/>
    <col min="3322" max="3322" width="11.77734375" style="2" customWidth="1"/>
    <col min="3323" max="3323" width="13.44140625" style="2" customWidth="1"/>
    <col min="3324" max="3324" width="11.44140625" style="2" customWidth="1"/>
    <col min="3325" max="3326" width="9.5546875" style="2" customWidth="1"/>
    <col min="3327" max="3329" width="9.21875" style="2"/>
    <col min="3330" max="3334" width="5.5546875" style="2" customWidth="1"/>
    <col min="3335" max="3335" width="7.21875" style="2" customWidth="1"/>
    <col min="3336" max="3336" width="5.77734375" style="2" customWidth="1"/>
    <col min="3337" max="3337" width="6" style="2" customWidth="1"/>
    <col min="3338" max="3338" width="5.77734375" style="2" customWidth="1"/>
    <col min="3339" max="3341" width="9.21875" style="2"/>
    <col min="3342" max="3342" width="5.77734375" style="2" customWidth="1"/>
    <col min="3343" max="3343" width="14" style="2" customWidth="1"/>
    <col min="3344" max="3344" width="10.44140625" style="2" customWidth="1"/>
    <col min="3345" max="3345" width="8.77734375" style="2" customWidth="1"/>
    <col min="3346" max="3574" width="9.21875" style="2"/>
    <col min="3575" max="3575" width="30.77734375" style="2" customWidth="1"/>
    <col min="3576" max="3576" width="20.77734375" style="2" customWidth="1"/>
    <col min="3577" max="3577" width="13.77734375" style="2" customWidth="1"/>
    <col min="3578" max="3578" width="11.77734375" style="2" customWidth="1"/>
    <col min="3579" max="3579" width="13.44140625" style="2" customWidth="1"/>
    <col min="3580" max="3580" width="11.44140625" style="2" customWidth="1"/>
    <col min="3581" max="3582" width="9.5546875" style="2" customWidth="1"/>
    <col min="3583" max="3585" width="9.21875" style="2"/>
    <col min="3586" max="3590" width="5.5546875" style="2" customWidth="1"/>
    <col min="3591" max="3591" width="7.21875" style="2" customWidth="1"/>
    <col min="3592" max="3592" width="5.77734375" style="2" customWidth="1"/>
    <col min="3593" max="3593" width="6" style="2" customWidth="1"/>
    <col min="3594" max="3594" width="5.77734375" style="2" customWidth="1"/>
    <col min="3595" max="3597" width="9.21875" style="2"/>
    <col min="3598" max="3598" width="5.77734375" style="2" customWidth="1"/>
    <col min="3599" max="3599" width="14" style="2" customWidth="1"/>
    <col min="3600" max="3600" width="10.44140625" style="2" customWidth="1"/>
    <col min="3601" max="3601" width="8.77734375" style="2" customWidth="1"/>
    <col min="3602" max="3830" width="9.21875" style="2"/>
    <col min="3831" max="3831" width="30.77734375" style="2" customWidth="1"/>
    <col min="3832" max="3832" width="20.77734375" style="2" customWidth="1"/>
    <col min="3833" max="3833" width="13.77734375" style="2" customWidth="1"/>
    <col min="3834" max="3834" width="11.77734375" style="2" customWidth="1"/>
    <col min="3835" max="3835" width="13.44140625" style="2" customWidth="1"/>
    <col min="3836" max="3836" width="11.44140625" style="2" customWidth="1"/>
    <col min="3837" max="3838" width="9.5546875" style="2" customWidth="1"/>
    <col min="3839" max="3841" width="9.21875" style="2"/>
    <col min="3842" max="3846" width="5.5546875" style="2" customWidth="1"/>
    <col min="3847" max="3847" width="7.21875" style="2" customWidth="1"/>
    <col min="3848" max="3848" width="5.77734375" style="2" customWidth="1"/>
    <col min="3849" max="3849" width="6" style="2" customWidth="1"/>
    <col min="3850" max="3850" width="5.77734375" style="2" customWidth="1"/>
    <col min="3851" max="3853" width="9.21875" style="2"/>
    <col min="3854" max="3854" width="5.77734375" style="2" customWidth="1"/>
    <col min="3855" max="3855" width="14" style="2" customWidth="1"/>
    <col min="3856" max="3856" width="10.44140625" style="2" customWidth="1"/>
    <col min="3857" max="3857" width="8.77734375" style="2" customWidth="1"/>
    <col min="3858" max="4086" width="9.21875" style="2"/>
    <col min="4087" max="4087" width="30.77734375" style="2" customWidth="1"/>
    <col min="4088" max="4088" width="20.77734375" style="2" customWidth="1"/>
    <col min="4089" max="4089" width="13.77734375" style="2" customWidth="1"/>
    <col min="4090" max="4090" width="11.77734375" style="2" customWidth="1"/>
    <col min="4091" max="4091" width="13.44140625" style="2" customWidth="1"/>
    <col min="4092" max="4092" width="11.44140625" style="2" customWidth="1"/>
    <col min="4093" max="4094" width="9.5546875" style="2" customWidth="1"/>
    <col min="4095" max="4097" width="9.21875" style="2"/>
    <col min="4098" max="4102" width="5.5546875" style="2" customWidth="1"/>
    <col min="4103" max="4103" width="7.21875" style="2" customWidth="1"/>
    <col min="4104" max="4104" width="5.77734375" style="2" customWidth="1"/>
    <col min="4105" max="4105" width="6" style="2" customWidth="1"/>
    <col min="4106" max="4106" width="5.77734375" style="2" customWidth="1"/>
    <col min="4107" max="4109" width="9.21875" style="2"/>
    <col min="4110" max="4110" width="5.77734375" style="2" customWidth="1"/>
    <col min="4111" max="4111" width="14" style="2" customWidth="1"/>
    <col min="4112" max="4112" width="10.44140625" style="2" customWidth="1"/>
    <col min="4113" max="4113" width="8.77734375" style="2" customWidth="1"/>
    <col min="4114" max="4342" width="9.21875" style="2"/>
    <col min="4343" max="4343" width="30.77734375" style="2" customWidth="1"/>
    <col min="4344" max="4344" width="20.77734375" style="2" customWidth="1"/>
    <col min="4345" max="4345" width="13.77734375" style="2" customWidth="1"/>
    <col min="4346" max="4346" width="11.77734375" style="2" customWidth="1"/>
    <col min="4347" max="4347" width="13.44140625" style="2" customWidth="1"/>
    <col min="4348" max="4348" width="11.44140625" style="2" customWidth="1"/>
    <col min="4349" max="4350" width="9.5546875" style="2" customWidth="1"/>
    <col min="4351" max="4353" width="9.21875" style="2"/>
    <col min="4354" max="4358" width="5.5546875" style="2" customWidth="1"/>
    <col min="4359" max="4359" width="7.21875" style="2" customWidth="1"/>
    <col min="4360" max="4360" width="5.77734375" style="2" customWidth="1"/>
    <col min="4361" max="4361" width="6" style="2" customWidth="1"/>
    <col min="4362" max="4362" width="5.77734375" style="2" customWidth="1"/>
    <col min="4363" max="4365" width="9.21875" style="2"/>
    <col min="4366" max="4366" width="5.77734375" style="2" customWidth="1"/>
    <col min="4367" max="4367" width="14" style="2" customWidth="1"/>
    <col min="4368" max="4368" width="10.44140625" style="2" customWidth="1"/>
    <col min="4369" max="4369" width="8.77734375" style="2" customWidth="1"/>
    <col min="4370" max="4598" width="9.21875" style="2"/>
    <col min="4599" max="4599" width="30.77734375" style="2" customWidth="1"/>
    <col min="4600" max="4600" width="20.77734375" style="2" customWidth="1"/>
    <col min="4601" max="4601" width="13.77734375" style="2" customWidth="1"/>
    <col min="4602" max="4602" width="11.77734375" style="2" customWidth="1"/>
    <col min="4603" max="4603" width="13.44140625" style="2" customWidth="1"/>
    <col min="4604" max="4604" width="11.44140625" style="2" customWidth="1"/>
    <col min="4605" max="4606" width="9.5546875" style="2" customWidth="1"/>
    <col min="4607" max="4609" width="9.21875" style="2"/>
    <col min="4610" max="4614" width="5.5546875" style="2" customWidth="1"/>
    <col min="4615" max="4615" width="7.21875" style="2" customWidth="1"/>
    <col min="4616" max="4616" width="5.77734375" style="2" customWidth="1"/>
    <col min="4617" max="4617" width="6" style="2" customWidth="1"/>
    <col min="4618" max="4618" width="5.77734375" style="2" customWidth="1"/>
    <col min="4619" max="4621" width="9.21875" style="2"/>
    <col min="4622" max="4622" width="5.77734375" style="2" customWidth="1"/>
    <col min="4623" max="4623" width="14" style="2" customWidth="1"/>
    <col min="4624" max="4624" width="10.44140625" style="2" customWidth="1"/>
    <col min="4625" max="4625" width="8.77734375" style="2" customWidth="1"/>
    <col min="4626" max="4854" width="9.21875" style="2"/>
    <col min="4855" max="4855" width="30.77734375" style="2" customWidth="1"/>
    <col min="4856" max="4856" width="20.77734375" style="2" customWidth="1"/>
    <col min="4857" max="4857" width="13.77734375" style="2" customWidth="1"/>
    <col min="4858" max="4858" width="11.77734375" style="2" customWidth="1"/>
    <col min="4859" max="4859" width="13.44140625" style="2" customWidth="1"/>
    <col min="4860" max="4860" width="11.44140625" style="2" customWidth="1"/>
    <col min="4861" max="4862" width="9.5546875" style="2" customWidth="1"/>
    <col min="4863" max="4865" width="9.21875" style="2"/>
    <col min="4866" max="4870" width="5.5546875" style="2" customWidth="1"/>
    <col min="4871" max="4871" width="7.21875" style="2" customWidth="1"/>
    <col min="4872" max="4872" width="5.77734375" style="2" customWidth="1"/>
    <col min="4873" max="4873" width="6" style="2" customWidth="1"/>
    <col min="4874" max="4874" width="5.77734375" style="2" customWidth="1"/>
    <col min="4875" max="4877" width="9.21875" style="2"/>
    <col min="4878" max="4878" width="5.77734375" style="2" customWidth="1"/>
    <col min="4879" max="4879" width="14" style="2" customWidth="1"/>
    <col min="4880" max="4880" width="10.44140625" style="2" customWidth="1"/>
    <col min="4881" max="4881" width="8.77734375" style="2" customWidth="1"/>
    <col min="4882" max="5110" width="9.21875" style="2"/>
    <col min="5111" max="5111" width="30.77734375" style="2" customWidth="1"/>
    <col min="5112" max="5112" width="20.77734375" style="2" customWidth="1"/>
    <col min="5113" max="5113" width="13.77734375" style="2" customWidth="1"/>
    <col min="5114" max="5114" width="11.77734375" style="2" customWidth="1"/>
    <col min="5115" max="5115" width="13.44140625" style="2" customWidth="1"/>
    <col min="5116" max="5116" width="11.44140625" style="2" customWidth="1"/>
    <col min="5117" max="5118" width="9.5546875" style="2" customWidth="1"/>
    <col min="5119" max="5121" width="9.21875" style="2"/>
    <col min="5122" max="5126" width="5.5546875" style="2" customWidth="1"/>
    <col min="5127" max="5127" width="7.21875" style="2" customWidth="1"/>
    <col min="5128" max="5128" width="5.77734375" style="2" customWidth="1"/>
    <col min="5129" max="5129" width="6" style="2" customWidth="1"/>
    <col min="5130" max="5130" width="5.77734375" style="2" customWidth="1"/>
    <col min="5131" max="5133" width="9.21875" style="2"/>
    <col min="5134" max="5134" width="5.77734375" style="2" customWidth="1"/>
    <col min="5135" max="5135" width="14" style="2" customWidth="1"/>
    <col min="5136" max="5136" width="10.44140625" style="2" customWidth="1"/>
    <col min="5137" max="5137" width="8.77734375" style="2" customWidth="1"/>
    <col min="5138" max="5366" width="9.21875" style="2"/>
    <col min="5367" max="5367" width="30.77734375" style="2" customWidth="1"/>
    <col min="5368" max="5368" width="20.77734375" style="2" customWidth="1"/>
    <col min="5369" max="5369" width="13.77734375" style="2" customWidth="1"/>
    <col min="5370" max="5370" width="11.77734375" style="2" customWidth="1"/>
    <col min="5371" max="5371" width="13.44140625" style="2" customWidth="1"/>
    <col min="5372" max="5372" width="11.44140625" style="2" customWidth="1"/>
    <col min="5373" max="5374" width="9.5546875" style="2" customWidth="1"/>
    <col min="5375" max="5377" width="9.21875" style="2"/>
    <col min="5378" max="5382" width="5.5546875" style="2" customWidth="1"/>
    <col min="5383" max="5383" width="7.21875" style="2" customWidth="1"/>
    <col min="5384" max="5384" width="5.77734375" style="2" customWidth="1"/>
    <col min="5385" max="5385" width="6" style="2" customWidth="1"/>
    <col min="5386" max="5386" width="5.77734375" style="2" customWidth="1"/>
    <col min="5387" max="5389" width="9.21875" style="2"/>
    <col min="5390" max="5390" width="5.77734375" style="2" customWidth="1"/>
    <col min="5391" max="5391" width="14" style="2" customWidth="1"/>
    <col min="5392" max="5392" width="10.44140625" style="2" customWidth="1"/>
    <col min="5393" max="5393" width="8.77734375" style="2" customWidth="1"/>
    <col min="5394" max="5622" width="9.21875" style="2"/>
    <col min="5623" max="5623" width="30.77734375" style="2" customWidth="1"/>
    <col min="5624" max="5624" width="20.77734375" style="2" customWidth="1"/>
    <col min="5625" max="5625" width="13.77734375" style="2" customWidth="1"/>
    <col min="5626" max="5626" width="11.77734375" style="2" customWidth="1"/>
    <col min="5627" max="5627" width="13.44140625" style="2" customWidth="1"/>
    <col min="5628" max="5628" width="11.44140625" style="2" customWidth="1"/>
    <col min="5629" max="5630" width="9.5546875" style="2" customWidth="1"/>
    <col min="5631" max="5633" width="9.21875" style="2"/>
    <col min="5634" max="5638" width="5.5546875" style="2" customWidth="1"/>
    <col min="5639" max="5639" width="7.21875" style="2" customWidth="1"/>
    <col min="5640" max="5640" width="5.77734375" style="2" customWidth="1"/>
    <col min="5641" max="5641" width="6" style="2" customWidth="1"/>
    <col min="5642" max="5642" width="5.77734375" style="2" customWidth="1"/>
    <col min="5643" max="5645" width="9.21875" style="2"/>
    <col min="5646" max="5646" width="5.77734375" style="2" customWidth="1"/>
    <col min="5647" max="5647" width="14" style="2" customWidth="1"/>
    <col min="5648" max="5648" width="10.44140625" style="2" customWidth="1"/>
    <col min="5649" max="5649" width="8.77734375" style="2" customWidth="1"/>
    <col min="5650" max="5878" width="9.21875" style="2"/>
    <col min="5879" max="5879" width="30.77734375" style="2" customWidth="1"/>
    <col min="5880" max="5880" width="20.77734375" style="2" customWidth="1"/>
    <col min="5881" max="5881" width="13.77734375" style="2" customWidth="1"/>
    <col min="5882" max="5882" width="11.77734375" style="2" customWidth="1"/>
    <col min="5883" max="5883" width="13.44140625" style="2" customWidth="1"/>
    <col min="5884" max="5884" width="11.44140625" style="2" customWidth="1"/>
    <col min="5885" max="5886" width="9.5546875" style="2" customWidth="1"/>
    <col min="5887" max="5889" width="9.21875" style="2"/>
    <col min="5890" max="5894" width="5.5546875" style="2" customWidth="1"/>
    <col min="5895" max="5895" width="7.21875" style="2" customWidth="1"/>
    <col min="5896" max="5896" width="5.77734375" style="2" customWidth="1"/>
    <col min="5897" max="5897" width="6" style="2" customWidth="1"/>
    <col min="5898" max="5898" width="5.77734375" style="2" customWidth="1"/>
    <col min="5899" max="5901" width="9.21875" style="2"/>
    <col min="5902" max="5902" width="5.77734375" style="2" customWidth="1"/>
    <col min="5903" max="5903" width="14" style="2" customWidth="1"/>
    <col min="5904" max="5904" width="10.44140625" style="2" customWidth="1"/>
    <col min="5905" max="5905" width="8.77734375" style="2" customWidth="1"/>
    <col min="5906" max="6134" width="9.21875" style="2"/>
    <col min="6135" max="6135" width="30.77734375" style="2" customWidth="1"/>
    <col min="6136" max="6136" width="20.77734375" style="2" customWidth="1"/>
    <col min="6137" max="6137" width="13.77734375" style="2" customWidth="1"/>
    <col min="6138" max="6138" width="11.77734375" style="2" customWidth="1"/>
    <col min="6139" max="6139" width="13.44140625" style="2" customWidth="1"/>
    <col min="6140" max="6140" width="11.44140625" style="2" customWidth="1"/>
    <col min="6141" max="6142" width="9.5546875" style="2" customWidth="1"/>
    <col min="6143" max="6145" width="9.21875" style="2"/>
    <col min="6146" max="6150" width="5.5546875" style="2" customWidth="1"/>
    <col min="6151" max="6151" width="7.21875" style="2" customWidth="1"/>
    <col min="6152" max="6152" width="5.77734375" style="2" customWidth="1"/>
    <col min="6153" max="6153" width="6" style="2" customWidth="1"/>
    <col min="6154" max="6154" width="5.77734375" style="2" customWidth="1"/>
    <col min="6155" max="6157" width="9.21875" style="2"/>
    <col min="6158" max="6158" width="5.77734375" style="2" customWidth="1"/>
    <col min="6159" max="6159" width="14" style="2" customWidth="1"/>
    <col min="6160" max="6160" width="10.44140625" style="2" customWidth="1"/>
    <col min="6161" max="6161" width="8.77734375" style="2" customWidth="1"/>
    <col min="6162" max="6390" width="9.21875" style="2"/>
    <col min="6391" max="6391" width="30.77734375" style="2" customWidth="1"/>
    <col min="6392" max="6392" width="20.77734375" style="2" customWidth="1"/>
    <col min="6393" max="6393" width="13.77734375" style="2" customWidth="1"/>
    <col min="6394" max="6394" width="11.77734375" style="2" customWidth="1"/>
    <col min="6395" max="6395" width="13.44140625" style="2" customWidth="1"/>
    <col min="6396" max="6396" width="11.44140625" style="2" customWidth="1"/>
    <col min="6397" max="6398" width="9.5546875" style="2" customWidth="1"/>
    <col min="6399" max="6401" width="9.21875" style="2"/>
    <col min="6402" max="6406" width="5.5546875" style="2" customWidth="1"/>
    <col min="6407" max="6407" width="7.21875" style="2" customWidth="1"/>
    <col min="6408" max="6408" width="5.77734375" style="2" customWidth="1"/>
    <col min="6409" max="6409" width="6" style="2" customWidth="1"/>
    <col min="6410" max="6410" width="5.77734375" style="2" customWidth="1"/>
    <col min="6411" max="6413" width="9.21875" style="2"/>
    <col min="6414" max="6414" width="5.77734375" style="2" customWidth="1"/>
    <col min="6415" max="6415" width="14" style="2" customWidth="1"/>
    <col min="6416" max="6416" width="10.44140625" style="2" customWidth="1"/>
    <col min="6417" max="6417" width="8.77734375" style="2" customWidth="1"/>
    <col min="6418" max="6646" width="9.21875" style="2"/>
    <col min="6647" max="6647" width="30.77734375" style="2" customWidth="1"/>
    <col min="6648" max="6648" width="20.77734375" style="2" customWidth="1"/>
    <col min="6649" max="6649" width="13.77734375" style="2" customWidth="1"/>
    <col min="6650" max="6650" width="11.77734375" style="2" customWidth="1"/>
    <col min="6651" max="6651" width="13.44140625" style="2" customWidth="1"/>
    <col min="6652" max="6652" width="11.44140625" style="2" customWidth="1"/>
    <col min="6653" max="6654" width="9.5546875" style="2" customWidth="1"/>
    <col min="6655" max="6657" width="9.21875" style="2"/>
    <col min="6658" max="6662" width="5.5546875" style="2" customWidth="1"/>
    <col min="6663" max="6663" width="7.21875" style="2" customWidth="1"/>
    <col min="6664" max="6664" width="5.77734375" style="2" customWidth="1"/>
    <col min="6665" max="6665" width="6" style="2" customWidth="1"/>
    <col min="6666" max="6666" width="5.77734375" style="2" customWidth="1"/>
    <col min="6667" max="6669" width="9.21875" style="2"/>
    <col min="6670" max="6670" width="5.77734375" style="2" customWidth="1"/>
    <col min="6671" max="6671" width="14" style="2" customWidth="1"/>
    <col min="6672" max="6672" width="10.44140625" style="2" customWidth="1"/>
    <col min="6673" max="6673" width="8.77734375" style="2" customWidth="1"/>
    <col min="6674" max="6902" width="9.21875" style="2"/>
    <col min="6903" max="6903" width="30.77734375" style="2" customWidth="1"/>
    <col min="6904" max="6904" width="20.77734375" style="2" customWidth="1"/>
    <col min="6905" max="6905" width="13.77734375" style="2" customWidth="1"/>
    <col min="6906" max="6906" width="11.77734375" style="2" customWidth="1"/>
    <col min="6907" max="6907" width="13.44140625" style="2" customWidth="1"/>
    <col min="6908" max="6908" width="11.44140625" style="2" customWidth="1"/>
    <col min="6909" max="6910" width="9.5546875" style="2" customWidth="1"/>
    <col min="6911" max="6913" width="9.21875" style="2"/>
    <col min="6914" max="6918" width="5.5546875" style="2" customWidth="1"/>
    <col min="6919" max="6919" width="7.21875" style="2" customWidth="1"/>
    <col min="6920" max="6920" width="5.77734375" style="2" customWidth="1"/>
    <col min="6921" max="6921" width="6" style="2" customWidth="1"/>
    <col min="6922" max="6922" width="5.77734375" style="2" customWidth="1"/>
    <col min="6923" max="6925" width="9.21875" style="2"/>
    <col min="6926" max="6926" width="5.77734375" style="2" customWidth="1"/>
    <col min="6927" max="6927" width="14" style="2" customWidth="1"/>
    <col min="6928" max="6928" width="10.44140625" style="2" customWidth="1"/>
    <col min="6929" max="6929" width="8.77734375" style="2" customWidth="1"/>
    <col min="6930" max="7158" width="9.21875" style="2"/>
    <col min="7159" max="7159" width="30.77734375" style="2" customWidth="1"/>
    <col min="7160" max="7160" width="20.77734375" style="2" customWidth="1"/>
    <col min="7161" max="7161" width="13.77734375" style="2" customWidth="1"/>
    <col min="7162" max="7162" width="11.77734375" style="2" customWidth="1"/>
    <col min="7163" max="7163" width="13.44140625" style="2" customWidth="1"/>
    <col min="7164" max="7164" width="11.44140625" style="2" customWidth="1"/>
    <col min="7165" max="7166" width="9.5546875" style="2" customWidth="1"/>
    <col min="7167" max="7169" width="9.21875" style="2"/>
    <col min="7170" max="7174" width="5.5546875" style="2" customWidth="1"/>
    <col min="7175" max="7175" width="7.21875" style="2" customWidth="1"/>
    <col min="7176" max="7176" width="5.77734375" style="2" customWidth="1"/>
    <col min="7177" max="7177" width="6" style="2" customWidth="1"/>
    <col min="7178" max="7178" width="5.77734375" style="2" customWidth="1"/>
    <col min="7179" max="7181" width="9.21875" style="2"/>
    <col min="7182" max="7182" width="5.77734375" style="2" customWidth="1"/>
    <col min="7183" max="7183" width="14" style="2" customWidth="1"/>
    <col min="7184" max="7184" width="10.44140625" style="2" customWidth="1"/>
    <col min="7185" max="7185" width="8.77734375" style="2" customWidth="1"/>
    <col min="7186" max="7414" width="9.21875" style="2"/>
    <col min="7415" max="7415" width="30.77734375" style="2" customWidth="1"/>
    <col min="7416" max="7416" width="20.77734375" style="2" customWidth="1"/>
    <col min="7417" max="7417" width="13.77734375" style="2" customWidth="1"/>
    <col min="7418" max="7418" width="11.77734375" style="2" customWidth="1"/>
    <col min="7419" max="7419" width="13.44140625" style="2" customWidth="1"/>
    <col min="7420" max="7420" width="11.44140625" style="2" customWidth="1"/>
    <col min="7421" max="7422" width="9.5546875" style="2" customWidth="1"/>
    <col min="7423" max="7425" width="9.21875" style="2"/>
    <col min="7426" max="7430" width="5.5546875" style="2" customWidth="1"/>
    <col min="7431" max="7431" width="7.21875" style="2" customWidth="1"/>
    <col min="7432" max="7432" width="5.77734375" style="2" customWidth="1"/>
    <col min="7433" max="7433" width="6" style="2" customWidth="1"/>
    <col min="7434" max="7434" width="5.77734375" style="2" customWidth="1"/>
    <col min="7435" max="7437" width="9.21875" style="2"/>
    <col min="7438" max="7438" width="5.77734375" style="2" customWidth="1"/>
    <col min="7439" max="7439" width="14" style="2" customWidth="1"/>
    <col min="7440" max="7440" width="10.44140625" style="2" customWidth="1"/>
    <col min="7441" max="7441" width="8.77734375" style="2" customWidth="1"/>
    <col min="7442" max="7670" width="9.21875" style="2"/>
    <col min="7671" max="7671" width="30.77734375" style="2" customWidth="1"/>
    <col min="7672" max="7672" width="20.77734375" style="2" customWidth="1"/>
    <col min="7673" max="7673" width="13.77734375" style="2" customWidth="1"/>
    <col min="7674" max="7674" width="11.77734375" style="2" customWidth="1"/>
    <col min="7675" max="7675" width="13.44140625" style="2" customWidth="1"/>
    <col min="7676" max="7676" width="11.44140625" style="2" customWidth="1"/>
    <col min="7677" max="7678" width="9.5546875" style="2" customWidth="1"/>
    <col min="7679" max="7681" width="9.21875" style="2"/>
    <col min="7682" max="7686" width="5.5546875" style="2" customWidth="1"/>
    <col min="7687" max="7687" width="7.21875" style="2" customWidth="1"/>
    <col min="7688" max="7688" width="5.77734375" style="2" customWidth="1"/>
    <col min="7689" max="7689" width="6" style="2" customWidth="1"/>
    <col min="7690" max="7690" width="5.77734375" style="2" customWidth="1"/>
    <col min="7691" max="7693" width="9.21875" style="2"/>
    <col min="7694" max="7694" width="5.77734375" style="2" customWidth="1"/>
    <col min="7695" max="7695" width="14" style="2" customWidth="1"/>
    <col min="7696" max="7696" width="10.44140625" style="2" customWidth="1"/>
    <col min="7697" max="7697" width="8.77734375" style="2" customWidth="1"/>
    <col min="7698" max="7926" width="9.21875" style="2"/>
    <col min="7927" max="7927" width="30.77734375" style="2" customWidth="1"/>
    <col min="7928" max="7928" width="20.77734375" style="2" customWidth="1"/>
    <col min="7929" max="7929" width="13.77734375" style="2" customWidth="1"/>
    <col min="7930" max="7930" width="11.77734375" style="2" customWidth="1"/>
    <col min="7931" max="7931" width="13.44140625" style="2" customWidth="1"/>
    <col min="7932" max="7932" width="11.44140625" style="2" customWidth="1"/>
    <col min="7933" max="7934" width="9.5546875" style="2" customWidth="1"/>
    <col min="7935" max="7937" width="9.21875" style="2"/>
    <col min="7938" max="7942" width="5.5546875" style="2" customWidth="1"/>
    <col min="7943" max="7943" width="7.21875" style="2" customWidth="1"/>
    <col min="7944" max="7944" width="5.77734375" style="2" customWidth="1"/>
    <col min="7945" max="7945" width="6" style="2" customWidth="1"/>
    <col min="7946" max="7946" width="5.77734375" style="2" customWidth="1"/>
    <col min="7947" max="7949" width="9.21875" style="2"/>
    <col min="7950" max="7950" width="5.77734375" style="2" customWidth="1"/>
    <col min="7951" max="7951" width="14" style="2" customWidth="1"/>
    <col min="7952" max="7952" width="10.44140625" style="2" customWidth="1"/>
    <col min="7953" max="7953" width="8.77734375" style="2" customWidth="1"/>
    <col min="7954" max="8182" width="9.21875" style="2"/>
    <col min="8183" max="8183" width="30.77734375" style="2" customWidth="1"/>
    <col min="8184" max="8184" width="20.77734375" style="2" customWidth="1"/>
    <col min="8185" max="8185" width="13.77734375" style="2" customWidth="1"/>
    <col min="8186" max="8186" width="11.77734375" style="2" customWidth="1"/>
    <col min="8187" max="8187" width="13.44140625" style="2" customWidth="1"/>
    <col min="8188" max="8188" width="11.44140625" style="2" customWidth="1"/>
    <col min="8189" max="8190" width="9.5546875" style="2" customWidth="1"/>
    <col min="8191" max="8193" width="9.21875" style="2"/>
    <col min="8194" max="8198" width="5.5546875" style="2" customWidth="1"/>
    <col min="8199" max="8199" width="7.21875" style="2" customWidth="1"/>
    <col min="8200" max="8200" width="5.77734375" style="2" customWidth="1"/>
    <col min="8201" max="8201" width="6" style="2" customWidth="1"/>
    <col min="8202" max="8202" width="5.77734375" style="2" customWidth="1"/>
    <col min="8203" max="8205" width="9.21875" style="2"/>
    <col min="8206" max="8206" width="5.77734375" style="2" customWidth="1"/>
    <col min="8207" max="8207" width="14" style="2" customWidth="1"/>
    <col min="8208" max="8208" width="10.44140625" style="2" customWidth="1"/>
    <col min="8209" max="8209" width="8.77734375" style="2" customWidth="1"/>
    <col min="8210" max="8438" width="9.21875" style="2"/>
    <col min="8439" max="8439" width="30.77734375" style="2" customWidth="1"/>
    <col min="8440" max="8440" width="20.77734375" style="2" customWidth="1"/>
    <col min="8441" max="8441" width="13.77734375" style="2" customWidth="1"/>
    <col min="8442" max="8442" width="11.77734375" style="2" customWidth="1"/>
    <col min="8443" max="8443" width="13.44140625" style="2" customWidth="1"/>
    <col min="8444" max="8444" width="11.44140625" style="2" customWidth="1"/>
    <col min="8445" max="8446" width="9.5546875" style="2" customWidth="1"/>
    <col min="8447" max="8449" width="9.21875" style="2"/>
    <col min="8450" max="8454" width="5.5546875" style="2" customWidth="1"/>
    <col min="8455" max="8455" width="7.21875" style="2" customWidth="1"/>
    <col min="8456" max="8456" width="5.77734375" style="2" customWidth="1"/>
    <col min="8457" max="8457" width="6" style="2" customWidth="1"/>
    <col min="8458" max="8458" width="5.77734375" style="2" customWidth="1"/>
    <col min="8459" max="8461" width="9.21875" style="2"/>
    <col min="8462" max="8462" width="5.77734375" style="2" customWidth="1"/>
    <col min="8463" max="8463" width="14" style="2" customWidth="1"/>
    <col min="8464" max="8464" width="10.44140625" style="2" customWidth="1"/>
    <col min="8465" max="8465" width="8.77734375" style="2" customWidth="1"/>
    <col min="8466" max="8694" width="9.21875" style="2"/>
    <col min="8695" max="8695" width="30.77734375" style="2" customWidth="1"/>
    <col min="8696" max="8696" width="20.77734375" style="2" customWidth="1"/>
    <col min="8697" max="8697" width="13.77734375" style="2" customWidth="1"/>
    <col min="8698" max="8698" width="11.77734375" style="2" customWidth="1"/>
    <col min="8699" max="8699" width="13.44140625" style="2" customWidth="1"/>
    <col min="8700" max="8700" width="11.44140625" style="2" customWidth="1"/>
    <col min="8701" max="8702" width="9.5546875" style="2" customWidth="1"/>
    <col min="8703" max="8705" width="9.21875" style="2"/>
    <col min="8706" max="8710" width="5.5546875" style="2" customWidth="1"/>
    <col min="8711" max="8711" width="7.21875" style="2" customWidth="1"/>
    <col min="8712" max="8712" width="5.77734375" style="2" customWidth="1"/>
    <col min="8713" max="8713" width="6" style="2" customWidth="1"/>
    <col min="8714" max="8714" width="5.77734375" style="2" customWidth="1"/>
    <col min="8715" max="8717" width="9.21875" style="2"/>
    <col min="8718" max="8718" width="5.77734375" style="2" customWidth="1"/>
    <col min="8719" max="8719" width="14" style="2" customWidth="1"/>
    <col min="8720" max="8720" width="10.44140625" style="2" customWidth="1"/>
    <col min="8721" max="8721" width="8.77734375" style="2" customWidth="1"/>
    <col min="8722" max="8950" width="9.21875" style="2"/>
    <col min="8951" max="8951" width="30.77734375" style="2" customWidth="1"/>
    <col min="8952" max="8952" width="20.77734375" style="2" customWidth="1"/>
    <col min="8953" max="8953" width="13.77734375" style="2" customWidth="1"/>
    <col min="8954" max="8954" width="11.77734375" style="2" customWidth="1"/>
    <col min="8955" max="8955" width="13.44140625" style="2" customWidth="1"/>
    <col min="8956" max="8956" width="11.44140625" style="2" customWidth="1"/>
    <col min="8957" max="8958" width="9.5546875" style="2" customWidth="1"/>
    <col min="8959" max="8961" width="9.21875" style="2"/>
    <col min="8962" max="8966" width="5.5546875" style="2" customWidth="1"/>
    <col min="8967" max="8967" width="7.21875" style="2" customWidth="1"/>
    <col min="8968" max="8968" width="5.77734375" style="2" customWidth="1"/>
    <col min="8969" max="8969" width="6" style="2" customWidth="1"/>
    <col min="8970" max="8970" width="5.77734375" style="2" customWidth="1"/>
    <col min="8971" max="8973" width="9.21875" style="2"/>
    <col min="8974" max="8974" width="5.77734375" style="2" customWidth="1"/>
    <col min="8975" max="8975" width="14" style="2" customWidth="1"/>
    <col min="8976" max="8976" width="10.44140625" style="2" customWidth="1"/>
    <col min="8977" max="8977" width="8.77734375" style="2" customWidth="1"/>
    <col min="8978" max="9206" width="9.21875" style="2"/>
    <col min="9207" max="9207" width="30.77734375" style="2" customWidth="1"/>
    <col min="9208" max="9208" width="20.77734375" style="2" customWidth="1"/>
    <col min="9209" max="9209" width="13.77734375" style="2" customWidth="1"/>
    <col min="9210" max="9210" width="11.77734375" style="2" customWidth="1"/>
    <col min="9211" max="9211" width="13.44140625" style="2" customWidth="1"/>
    <col min="9212" max="9212" width="11.44140625" style="2" customWidth="1"/>
    <col min="9213" max="9214" width="9.5546875" style="2" customWidth="1"/>
    <col min="9215" max="9217" width="9.21875" style="2"/>
    <col min="9218" max="9222" width="5.5546875" style="2" customWidth="1"/>
    <col min="9223" max="9223" width="7.21875" style="2" customWidth="1"/>
    <col min="9224" max="9224" width="5.77734375" style="2" customWidth="1"/>
    <col min="9225" max="9225" width="6" style="2" customWidth="1"/>
    <col min="9226" max="9226" width="5.77734375" style="2" customWidth="1"/>
    <col min="9227" max="9229" width="9.21875" style="2"/>
    <col min="9230" max="9230" width="5.77734375" style="2" customWidth="1"/>
    <col min="9231" max="9231" width="14" style="2" customWidth="1"/>
    <col min="9232" max="9232" width="10.44140625" style="2" customWidth="1"/>
    <col min="9233" max="9233" width="8.77734375" style="2" customWidth="1"/>
    <col min="9234" max="9462" width="9.21875" style="2"/>
    <col min="9463" max="9463" width="30.77734375" style="2" customWidth="1"/>
    <col min="9464" max="9464" width="20.77734375" style="2" customWidth="1"/>
    <col min="9465" max="9465" width="13.77734375" style="2" customWidth="1"/>
    <col min="9466" max="9466" width="11.77734375" style="2" customWidth="1"/>
    <col min="9467" max="9467" width="13.44140625" style="2" customWidth="1"/>
    <col min="9468" max="9468" width="11.44140625" style="2" customWidth="1"/>
    <col min="9469" max="9470" width="9.5546875" style="2" customWidth="1"/>
    <col min="9471" max="9473" width="9.21875" style="2"/>
    <col min="9474" max="9478" width="5.5546875" style="2" customWidth="1"/>
    <col min="9479" max="9479" width="7.21875" style="2" customWidth="1"/>
    <col min="9480" max="9480" width="5.77734375" style="2" customWidth="1"/>
    <col min="9481" max="9481" width="6" style="2" customWidth="1"/>
    <col min="9482" max="9482" width="5.77734375" style="2" customWidth="1"/>
    <col min="9483" max="9485" width="9.21875" style="2"/>
    <col min="9486" max="9486" width="5.77734375" style="2" customWidth="1"/>
    <col min="9487" max="9487" width="14" style="2" customWidth="1"/>
    <col min="9488" max="9488" width="10.44140625" style="2" customWidth="1"/>
    <col min="9489" max="9489" width="8.77734375" style="2" customWidth="1"/>
    <col min="9490" max="9718" width="9.21875" style="2"/>
    <col min="9719" max="9719" width="30.77734375" style="2" customWidth="1"/>
    <col min="9720" max="9720" width="20.77734375" style="2" customWidth="1"/>
    <col min="9721" max="9721" width="13.77734375" style="2" customWidth="1"/>
    <col min="9722" max="9722" width="11.77734375" style="2" customWidth="1"/>
    <col min="9723" max="9723" width="13.44140625" style="2" customWidth="1"/>
    <col min="9724" max="9724" width="11.44140625" style="2" customWidth="1"/>
    <col min="9725" max="9726" width="9.5546875" style="2" customWidth="1"/>
    <col min="9727" max="9729" width="9.21875" style="2"/>
    <col min="9730" max="9734" width="5.5546875" style="2" customWidth="1"/>
    <col min="9735" max="9735" width="7.21875" style="2" customWidth="1"/>
    <col min="9736" max="9736" width="5.77734375" style="2" customWidth="1"/>
    <col min="9737" max="9737" width="6" style="2" customWidth="1"/>
    <col min="9738" max="9738" width="5.77734375" style="2" customWidth="1"/>
    <col min="9739" max="9741" width="9.21875" style="2"/>
    <col min="9742" max="9742" width="5.77734375" style="2" customWidth="1"/>
    <col min="9743" max="9743" width="14" style="2" customWidth="1"/>
    <col min="9744" max="9744" width="10.44140625" style="2" customWidth="1"/>
    <col min="9745" max="9745" width="8.77734375" style="2" customWidth="1"/>
    <col min="9746" max="9974" width="9.21875" style="2"/>
    <col min="9975" max="9975" width="30.77734375" style="2" customWidth="1"/>
    <col min="9976" max="9976" width="20.77734375" style="2" customWidth="1"/>
    <col min="9977" max="9977" width="13.77734375" style="2" customWidth="1"/>
    <col min="9978" max="9978" width="11.77734375" style="2" customWidth="1"/>
    <col min="9979" max="9979" width="13.44140625" style="2" customWidth="1"/>
    <col min="9980" max="9980" width="11.44140625" style="2" customWidth="1"/>
    <col min="9981" max="9982" width="9.5546875" style="2" customWidth="1"/>
    <col min="9983" max="9985" width="9.21875" style="2"/>
    <col min="9986" max="9990" width="5.5546875" style="2" customWidth="1"/>
    <col min="9991" max="9991" width="7.21875" style="2" customWidth="1"/>
    <col min="9992" max="9992" width="5.77734375" style="2" customWidth="1"/>
    <col min="9993" max="9993" width="6" style="2" customWidth="1"/>
    <col min="9994" max="9994" width="5.77734375" style="2" customWidth="1"/>
    <col min="9995" max="9997" width="9.21875" style="2"/>
    <col min="9998" max="9998" width="5.77734375" style="2" customWidth="1"/>
    <col min="9999" max="9999" width="14" style="2" customWidth="1"/>
    <col min="10000" max="10000" width="10.44140625" style="2" customWidth="1"/>
    <col min="10001" max="10001" width="8.77734375" style="2" customWidth="1"/>
    <col min="10002" max="10230" width="9.21875" style="2"/>
    <col min="10231" max="10231" width="30.77734375" style="2" customWidth="1"/>
    <col min="10232" max="10232" width="20.77734375" style="2" customWidth="1"/>
    <col min="10233" max="10233" width="13.77734375" style="2" customWidth="1"/>
    <col min="10234" max="10234" width="11.77734375" style="2" customWidth="1"/>
    <col min="10235" max="10235" width="13.44140625" style="2" customWidth="1"/>
    <col min="10236" max="10236" width="11.44140625" style="2" customWidth="1"/>
    <col min="10237" max="10238" width="9.5546875" style="2" customWidth="1"/>
    <col min="10239" max="10241" width="9.21875" style="2"/>
    <col min="10242" max="10246" width="5.5546875" style="2" customWidth="1"/>
    <col min="10247" max="10247" width="7.21875" style="2" customWidth="1"/>
    <col min="10248" max="10248" width="5.77734375" style="2" customWidth="1"/>
    <col min="10249" max="10249" width="6" style="2" customWidth="1"/>
    <col min="10250" max="10250" width="5.77734375" style="2" customWidth="1"/>
    <col min="10251" max="10253" width="9.21875" style="2"/>
    <col min="10254" max="10254" width="5.77734375" style="2" customWidth="1"/>
    <col min="10255" max="10255" width="14" style="2" customWidth="1"/>
    <col min="10256" max="10256" width="10.44140625" style="2" customWidth="1"/>
    <col min="10257" max="10257" width="8.77734375" style="2" customWidth="1"/>
    <col min="10258" max="10486" width="9.21875" style="2"/>
    <col min="10487" max="10487" width="30.77734375" style="2" customWidth="1"/>
    <col min="10488" max="10488" width="20.77734375" style="2" customWidth="1"/>
    <col min="10489" max="10489" width="13.77734375" style="2" customWidth="1"/>
    <col min="10490" max="10490" width="11.77734375" style="2" customWidth="1"/>
    <col min="10491" max="10491" width="13.44140625" style="2" customWidth="1"/>
    <col min="10492" max="10492" width="11.44140625" style="2" customWidth="1"/>
    <col min="10493" max="10494" width="9.5546875" style="2" customWidth="1"/>
    <col min="10495" max="10497" width="9.21875" style="2"/>
    <col min="10498" max="10502" width="5.5546875" style="2" customWidth="1"/>
    <col min="10503" max="10503" width="7.21875" style="2" customWidth="1"/>
    <col min="10504" max="10504" width="5.77734375" style="2" customWidth="1"/>
    <col min="10505" max="10505" width="6" style="2" customWidth="1"/>
    <col min="10506" max="10506" width="5.77734375" style="2" customWidth="1"/>
    <col min="10507" max="10509" width="9.21875" style="2"/>
    <col min="10510" max="10510" width="5.77734375" style="2" customWidth="1"/>
    <col min="10511" max="10511" width="14" style="2" customWidth="1"/>
    <col min="10512" max="10512" width="10.44140625" style="2" customWidth="1"/>
    <col min="10513" max="10513" width="8.77734375" style="2" customWidth="1"/>
    <col min="10514" max="10742" width="9.21875" style="2"/>
    <col min="10743" max="10743" width="30.77734375" style="2" customWidth="1"/>
    <col min="10744" max="10744" width="20.77734375" style="2" customWidth="1"/>
    <col min="10745" max="10745" width="13.77734375" style="2" customWidth="1"/>
    <col min="10746" max="10746" width="11.77734375" style="2" customWidth="1"/>
    <col min="10747" max="10747" width="13.44140625" style="2" customWidth="1"/>
    <col min="10748" max="10748" width="11.44140625" style="2" customWidth="1"/>
    <col min="10749" max="10750" width="9.5546875" style="2" customWidth="1"/>
    <col min="10751" max="10753" width="9.21875" style="2"/>
    <col min="10754" max="10758" width="5.5546875" style="2" customWidth="1"/>
    <col min="10759" max="10759" width="7.21875" style="2" customWidth="1"/>
    <col min="10760" max="10760" width="5.77734375" style="2" customWidth="1"/>
    <col min="10761" max="10761" width="6" style="2" customWidth="1"/>
    <col min="10762" max="10762" width="5.77734375" style="2" customWidth="1"/>
    <col min="10763" max="10765" width="9.21875" style="2"/>
    <col min="10766" max="10766" width="5.77734375" style="2" customWidth="1"/>
    <col min="10767" max="10767" width="14" style="2" customWidth="1"/>
    <col min="10768" max="10768" width="10.44140625" style="2" customWidth="1"/>
    <col min="10769" max="10769" width="8.77734375" style="2" customWidth="1"/>
    <col min="10770" max="10998" width="9.21875" style="2"/>
    <col min="10999" max="10999" width="30.77734375" style="2" customWidth="1"/>
    <col min="11000" max="11000" width="20.77734375" style="2" customWidth="1"/>
    <col min="11001" max="11001" width="13.77734375" style="2" customWidth="1"/>
    <col min="11002" max="11002" width="11.77734375" style="2" customWidth="1"/>
    <col min="11003" max="11003" width="13.44140625" style="2" customWidth="1"/>
    <col min="11004" max="11004" width="11.44140625" style="2" customWidth="1"/>
    <col min="11005" max="11006" width="9.5546875" style="2" customWidth="1"/>
    <col min="11007" max="11009" width="9.21875" style="2"/>
    <col min="11010" max="11014" width="5.5546875" style="2" customWidth="1"/>
    <col min="11015" max="11015" width="7.21875" style="2" customWidth="1"/>
    <col min="11016" max="11016" width="5.77734375" style="2" customWidth="1"/>
    <col min="11017" max="11017" width="6" style="2" customWidth="1"/>
    <col min="11018" max="11018" width="5.77734375" style="2" customWidth="1"/>
    <col min="11019" max="11021" width="9.21875" style="2"/>
    <col min="11022" max="11022" width="5.77734375" style="2" customWidth="1"/>
    <col min="11023" max="11023" width="14" style="2" customWidth="1"/>
    <col min="11024" max="11024" width="10.44140625" style="2" customWidth="1"/>
    <col min="11025" max="11025" width="8.77734375" style="2" customWidth="1"/>
    <col min="11026" max="11254" width="9.21875" style="2"/>
    <col min="11255" max="11255" width="30.77734375" style="2" customWidth="1"/>
    <col min="11256" max="11256" width="20.77734375" style="2" customWidth="1"/>
    <col min="11257" max="11257" width="13.77734375" style="2" customWidth="1"/>
    <col min="11258" max="11258" width="11.77734375" style="2" customWidth="1"/>
    <col min="11259" max="11259" width="13.44140625" style="2" customWidth="1"/>
    <col min="11260" max="11260" width="11.44140625" style="2" customWidth="1"/>
    <col min="11261" max="11262" width="9.5546875" style="2" customWidth="1"/>
    <col min="11263" max="11265" width="9.21875" style="2"/>
    <col min="11266" max="11270" width="5.5546875" style="2" customWidth="1"/>
    <col min="11271" max="11271" width="7.21875" style="2" customWidth="1"/>
    <col min="11272" max="11272" width="5.77734375" style="2" customWidth="1"/>
    <col min="11273" max="11273" width="6" style="2" customWidth="1"/>
    <col min="11274" max="11274" width="5.77734375" style="2" customWidth="1"/>
    <col min="11275" max="11277" width="9.21875" style="2"/>
    <col min="11278" max="11278" width="5.77734375" style="2" customWidth="1"/>
    <col min="11279" max="11279" width="14" style="2" customWidth="1"/>
    <col min="11280" max="11280" width="10.44140625" style="2" customWidth="1"/>
    <col min="11281" max="11281" width="8.77734375" style="2" customWidth="1"/>
    <col min="11282" max="11510" width="9.21875" style="2"/>
    <col min="11511" max="11511" width="30.77734375" style="2" customWidth="1"/>
    <col min="11512" max="11512" width="20.77734375" style="2" customWidth="1"/>
    <col min="11513" max="11513" width="13.77734375" style="2" customWidth="1"/>
    <col min="11514" max="11514" width="11.77734375" style="2" customWidth="1"/>
    <col min="11515" max="11515" width="13.44140625" style="2" customWidth="1"/>
    <col min="11516" max="11516" width="11.44140625" style="2" customWidth="1"/>
    <col min="11517" max="11518" width="9.5546875" style="2" customWidth="1"/>
    <col min="11519" max="11521" width="9.21875" style="2"/>
    <col min="11522" max="11526" width="5.5546875" style="2" customWidth="1"/>
    <col min="11527" max="11527" width="7.21875" style="2" customWidth="1"/>
    <col min="11528" max="11528" width="5.77734375" style="2" customWidth="1"/>
    <col min="11529" max="11529" width="6" style="2" customWidth="1"/>
    <col min="11530" max="11530" width="5.77734375" style="2" customWidth="1"/>
    <col min="11531" max="11533" width="9.21875" style="2"/>
    <col min="11534" max="11534" width="5.77734375" style="2" customWidth="1"/>
    <col min="11535" max="11535" width="14" style="2" customWidth="1"/>
    <col min="11536" max="11536" width="10.44140625" style="2" customWidth="1"/>
    <col min="11537" max="11537" width="8.77734375" style="2" customWidth="1"/>
    <col min="11538" max="11766" width="9.21875" style="2"/>
    <col min="11767" max="11767" width="30.77734375" style="2" customWidth="1"/>
    <col min="11768" max="11768" width="20.77734375" style="2" customWidth="1"/>
    <col min="11769" max="11769" width="13.77734375" style="2" customWidth="1"/>
    <col min="11770" max="11770" width="11.77734375" style="2" customWidth="1"/>
    <col min="11771" max="11771" width="13.44140625" style="2" customWidth="1"/>
    <col min="11772" max="11772" width="11.44140625" style="2" customWidth="1"/>
    <col min="11773" max="11774" width="9.5546875" style="2" customWidth="1"/>
    <col min="11775" max="11777" width="9.21875" style="2"/>
    <col min="11778" max="11782" width="5.5546875" style="2" customWidth="1"/>
    <col min="11783" max="11783" width="7.21875" style="2" customWidth="1"/>
    <col min="11784" max="11784" width="5.77734375" style="2" customWidth="1"/>
    <col min="11785" max="11785" width="6" style="2" customWidth="1"/>
    <col min="11786" max="11786" width="5.77734375" style="2" customWidth="1"/>
    <col min="11787" max="11789" width="9.21875" style="2"/>
    <col min="11790" max="11790" width="5.77734375" style="2" customWidth="1"/>
    <col min="11791" max="11791" width="14" style="2" customWidth="1"/>
    <col min="11792" max="11792" width="10.44140625" style="2" customWidth="1"/>
    <col min="11793" max="11793" width="8.77734375" style="2" customWidth="1"/>
    <col min="11794" max="12022" width="9.21875" style="2"/>
    <col min="12023" max="12023" width="30.77734375" style="2" customWidth="1"/>
    <col min="12024" max="12024" width="20.77734375" style="2" customWidth="1"/>
    <col min="12025" max="12025" width="13.77734375" style="2" customWidth="1"/>
    <col min="12026" max="12026" width="11.77734375" style="2" customWidth="1"/>
    <col min="12027" max="12027" width="13.44140625" style="2" customWidth="1"/>
    <col min="12028" max="12028" width="11.44140625" style="2" customWidth="1"/>
    <col min="12029" max="12030" width="9.5546875" style="2" customWidth="1"/>
    <col min="12031" max="12033" width="9.21875" style="2"/>
    <col min="12034" max="12038" width="5.5546875" style="2" customWidth="1"/>
    <col min="12039" max="12039" width="7.21875" style="2" customWidth="1"/>
    <col min="12040" max="12040" width="5.77734375" style="2" customWidth="1"/>
    <col min="12041" max="12041" width="6" style="2" customWidth="1"/>
    <col min="12042" max="12042" width="5.77734375" style="2" customWidth="1"/>
    <col min="12043" max="12045" width="9.21875" style="2"/>
    <col min="12046" max="12046" width="5.77734375" style="2" customWidth="1"/>
    <col min="12047" max="12047" width="14" style="2" customWidth="1"/>
    <col min="12048" max="12048" width="10.44140625" style="2" customWidth="1"/>
    <col min="12049" max="12049" width="8.77734375" style="2" customWidth="1"/>
    <col min="12050" max="12278" width="9.21875" style="2"/>
    <col min="12279" max="12279" width="30.77734375" style="2" customWidth="1"/>
    <col min="12280" max="12280" width="20.77734375" style="2" customWidth="1"/>
    <col min="12281" max="12281" width="13.77734375" style="2" customWidth="1"/>
    <col min="12282" max="12282" width="11.77734375" style="2" customWidth="1"/>
    <col min="12283" max="12283" width="13.44140625" style="2" customWidth="1"/>
    <col min="12284" max="12284" width="11.44140625" style="2" customWidth="1"/>
    <col min="12285" max="12286" width="9.5546875" style="2" customWidth="1"/>
    <col min="12287" max="12289" width="9.21875" style="2"/>
    <col min="12290" max="12294" width="5.5546875" style="2" customWidth="1"/>
    <col min="12295" max="12295" width="7.21875" style="2" customWidth="1"/>
    <col min="12296" max="12296" width="5.77734375" style="2" customWidth="1"/>
    <col min="12297" max="12297" width="6" style="2" customWidth="1"/>
    <col min="12298" max="12298" width="5.77734375" style="2" customWidth="1"/>
    <col min="12299" max="12301" width="9.21875" style="2"/>
    <col min="12302" max="12302" width="5.77734375" style="2" customWidth="1"/>
    <col min="12303" max="12303" width="14" style="2" customWidth="1"/>
    <col min="12304" max="12304" width="10.44140625" style="2" customWidth="1"/>
    <col min="12305" max="12305" width="8.77734375" style="2" customWidth="1"/>
    <col min="12306" max="12534" width="9.21875" style="2"/>
    <col min="12535" max="12535" width="30.77734375" style="2" customWidth="1"/>
    <col min="12536" max="12536" width="20.77734375" style="2" customWidth="1"/>
    <col min="12537" max="12537" width="13.77734375" style="2" customWidth="1"/>
    <col min="12538" max="12538" width="11.77734375" style="2" customWidth="1"/>
    <col min="12539" max="12539" width="13.44140625" style="2" customWidth="1"/>
    <col min="12540" max="12540" width="11.44140625" style="2" customWidth="1"/>
    <col min="12541" max="12542" width="9.5546875" style="2" customWidth="1"/>
    <col min="12543" max="12545" width="9.21875" style="2"/>
    <col min="12546" max="12550" width="5.5546875" style="2" customWidth="1"/>
    <col min="12551" max="12551" width="7.21875" style="2" customWidth="1"/>
    <col min="12552" max="12552" width="5.77734375" style="2" customWidth="1"/>
    <col min="12553" max="12553" width="6" style="2" customWidth="1"/>
    <col min="12554" max="12554" width="5.77734375" style="2" customWidth="1"/>
    <col min="12555" max="12557" width="9.21875" style="2"/>
    <col min="12558" max="12558" width="5.77734375" style="2" customWidth="1"/>
    <col min="12559" max="12559" width="14" style="2" customWidth="1"/>
    <col min="12560" max="12560" width="10.44140625" style="2" customWidth="1"/>
    <col min="12561" max="12561" width="8.77734375" style="2" customWidth="1"/>
    <col min="12562" max="12790" width="9.21875" style="2"/>
    <col min="12791" max="12791" width="30.77734375" style="2" customWidth="1"/>
    <col min="12792" max="12792" width="20.77734375" style="2" customWidth="1"/>
    <col min="12793" max="12793" width="13.77734375" style="2" customWidth="1"/>
    <col min="12794" max="12794" width="11.77734375" style="2" customWidth="1"/>
    <col min="12795" max="12795" width="13.44140625" style="2" customWidth="1"/>
    <col min="12796" max="12796" width="11.44140625" style="2" customWidth="1"/>
    <col min="12797" max="12798" width="9.5546875" style="2" customWidth="1"/>
    <col min="12799" max="12801" width="9.21875" style="2"/>
    <col min="12802" max="12806" width="5.5546875" style="2" customWidth="1"/>
    <col min="12807" max="12807" width="7.21875" style="2" customWidth="1"/>
    <col min="12808" max="12808" width="5.77734375" style="2" customWidth="1"/>
    <col min="12809" max="12809" width="6" style="2" customWidth="1"/>
    <col min="12810" max="12810" width="5.77734375" style="2" customWidth="1"/>
    <col min="12811" max="12813" width="9.21875" style="2"/>
    <col min="12814" max="12814" width="5.77734375" style="2" customWidth="1"/>
    <col min="12815" max="12815" width="14" style="2" customWidth="1"/>
    <col min="12816" max="12816" width="10.44140625" style="2" customWidth="1"/>
    <col min="12817" max="12817" width="8.77734375" style="2" customWidth="1"/>
    <col min="12818" max="13046" width="9.21875" style="2"/>
    <col min="13047" max="13047" width="30.77734375" style="2" customWidth="1"/>
    <col min="13048" max="13048" width="20.77734375" style="2" customWidth="1"/>
    <col min="13049" max="13049" width="13.77734375" style="2" customWidth="1"/>
    <col min="13050" max="13050" width="11.77734375" style="2" customWidth="1"/>
    <col min="13051" max="13051" width="13.44140625" style="2" customWidth="1"/>
    <col min="13052" max="13052" width="11.44140625" style="2" customWidth="1"/>
    <col min="13053" max="13054" width="9.5546875" style="2" customWidth="1"/>
    <col min="13055" max="13057" width="9.21875" style="2"/>
    <col min="13058" max="13062" width="5.5546875" style="2" customWidth="1"/>
    <col min="13063" max="13063" width="7.21875" style="2" customWidth="1"/>
    <col min="13064" max="13064" width="5.77734375" style="2" customWidth="1"/>
    <col min="13065" max="13065" width="6" style="2" customWidth="1"/>
    <col min="13066" max="13066" width="5.77734375" style="2" customWidth="1"/>
    <col min="13067" max="13069" width="9.21875" style="2"/>
    <col min="13070" max="13070" width="5.77734375" style="2" customWidth="1"/>
    <col min="13071" max="13071" width="14" style="2" customWidth="1"/>
    <col min="13072" max="13072" width="10.44140625" style="2" customWidth="1"/>
    <col min="13073" max="13073" width="8.77734375" style="2" customWidth="1"/>
    <col min="13074" max="13302" width="9.21875" style="2"/>
    <col min="13303" max="13303" width="30.77734375" style="2" customWidth="1"/>
    <col min="13304" max="13304" width="20.77734375" style="2" customWidth="1"/>
    <col min="13305" max="13305" width="13.77734375" style="2" customWidth="1"/>
    <col min="13306" max="13306" width="11.77734375" style="2" customWidth="1"/>
    <col min="13307" max="13307" width="13.44140625" style="2" customWidth="1"/>
    <col min="13308" max="13308" width="11.44140625" style="2" customWidth="1"/>
    <col min="13309" max="13310" width="9.5546875" style="2" customWidth="1"/>
    <col min="13311" max="13313" width="9.21875" style="2"/>
    <col min="13314" max="13318" width="5.5546875" style="2" customWidth="1"/>
    <col min="13319" max="13319" width="7.21875" style="2" customWidth="1"/>
    <col min="13320" max="13320" width="5.77734375" style="2" customWidth="1"/>
    <col min="13321" max="13321" width="6" style="2" customWidth="1"/>
    <col min="13322" max="13322" width="5.77734375" style="2" customWidth="1"/>
    <col min="13323" max="13325" width="9.21875" style="2"/>
    <col min="13326" max="13326" width="5.77734375" style="2" customWidth="1"/>
    <col min="13327" max="13327" width="14" style="2" customWidth="1"/>
    <col min="13328" max="13328" width="10.44140625" style="2" customWidth="1"/>
    <col min="13329" max="13329" width="8.77734375" style="2" customWidth="1"/>
    <col min="13330" max="13558" width="9.21875" style="2"/>
    <col min="13559" max="13559" width="30.77734375" style="2" customWidth="1"/>
    <col min="13560" max="13560" width="20.77734375" style="2" customWidth="1"/>
    <col min="13561" max="13561" width="13.77734375" style="2" customWidth="1"/>
    <col min="13562" max="13562" width="11.77734375" style="2" customWidth="1"/>
    <col min="13563" max="13563" width="13.44140625" style="2" customWidth="1"/>
    <col min="13564" max="13564" width="11.44140625" style="2" customWidth="1"/>
    <col min="13565" max="13566" width="9.5546875" style="2" customWidth="1"/>
    <col min="13567" max="13569" width="9.21875" style="2"/>
    <col min="13570" max="13574" width="5.5546875" style="2" customWidth="1"/>
    <col min="13575" max="13575" width="7.21875" style="2" customWidth="1"/>
    <col min="13576" max="13576" width="5.77734375" style="2" customWidth="1"/>
    <col min="13577" max="13577" width="6" style="2" customWidth="1"/>
    <col min="13578" max="13578" width="5.77734375" style="2" customWidth="1"/>
    <col min="13579" max="13581" width="9.21875" style="2"/>
    <col min="13582" max="13582" width="5.77734375" style="2" customWidth="1"/>
    <col min="13583" max="13583" width="14" style="2" customWidth="1"/>
    <col min="13584" max="13584" width="10.44140625" style="2" customWidth="1"/>
    <col min="13585" max="13585" width="8.77734375" style="2" customWidth="1"/>
    <col min="13586" max="13814" width="9.21875" style="2"/>
    <col min="13815" max="13815" width="30.77734375" style="2" customWidth="1"/>
    <col min="13816" max="13816" width="20.77734375" style="2" customWidth="1"/>
    <col min="13817" max="13817" width="13.77734375" style="2" customWidth="1"/>
    <col min="13818" max="13818" width="11.77734375" style="2" customWidth="1"/>
    <col min="13819" max="13819" width="13.44140625" style="2" customWidth="1"/>
    <col min="13820" max="13820" width="11.44140625" style="2" customWidth="1"/>
    <col min="13821" max="13822" width="9.5546875" style="2" customWidth="1"/>
    <col min="13823" max="13825" width="9.21875" style="2"/>
    <col min="13826" max="13830" width="5.5546875" style="2" customWidth="1"/>
    <col min="13831" max="13831" width="7.21875" style="2" customWidth="1"/>
    <col min="13832" max="13832" width="5.77734375" style="2" customWidth="1"/>
    <col min="13833" max="13833" width="6" style="2" customWidth="1"/>
    <col min="13834" max="13834" width="5.77734375" style="2" customWidth="1"/>
    <col min="13835" max="13837" width="9.21875" style="2"/>
    <col min="13838" max="13838" width="5.77734375" style="2" customWidth="1"/>
    <col min="13839" max="13839" width="14" style="2" customWidth="1"/>
    <col min="13840" max="13840" width="10.44140625" style="2" customWidth="1"/>
    <col min="13841" max="13841" width="8.77734375" style="2" customWidth="1"/>
    <col min="13842" max="14070" width="9.21875" style="2"/>
    <col min="14071" max="14071" width="30.77734375" style="2" customWidth="1"/>
    <col min="14072" max="14072" width="20.77734375" style="2" customWidth="1"/>
    <col min="14073" max="14073" width="13.77734375" style="2" customWidth="1"/>
    <col min="14074" max="14074" width="11.77734375" style="2" customWidth="1"/>
    <col min="14075" max="14075" width="13.44140625" style="2" customWidth="1"/>
    <col min="14076" max="14076" width="11.44140625" style="2" customWidth="1"/>
    <col min="14077" max="14078" width="9.5546875" style="2" customWidth="1"/>
    <col min="14079" max="14081" width="9.21875" style="2"/>
    <col min="14082" max="14086" width="5.5546875" style="2" customWidth="1"/>
    <col min="14087" max="14087" width="7.21875" style="2" customWidth="1"/>
    <col min="14088" max="14088" width="5.77734375" style="2" customWidth="1"/>
    <col min="14089" max="14089" width="6" style="2" customWidth="1"/>
    <col min="14090" max="14090" width="5.77734375" style="2" customWidth="1"/>
    <col min="14091" max="14093" width="9.21875" style="2"/>
    <col min="14094" max="14094" width="5.77734375" style="2" customWidth="1"/>
    <col min="14095" max="14095" width="14" style="2" customWidth="1"/>
    <col min="14096" max="14096" width="10.44140625" style="2" customWidth="1"/>
    <col min="14097" max="14097" width="8.77734375" style="2" customWidth="1"/>
    <col min="14098" max="14326" width="9.21875" style="2"/>
    <col min="14327" max="14327" width="30.77734375" style="2" customWidth="1"/>
    <col min="14328" max="14328" width="20.77734375" style="2" customWidth="1"/>
    <col min="14329" max="14329" width="13.77734375" style="2" customWidth="1"/>
    <col min="14330" max="14330" width="11.77734375" style="2" customWidth="1"/>
    <col min="14331" max="14331" width="13.44140625" style="2" customWidth="1"/>
    <col min="14332" max="14332" width="11.44140625" style="2" customWidth="1"/>
    <col min="14333" max="14334" width="9.5546875" style="2" customWidth="1"/>
    <col min="14335" max="14337" width="9.21875" style="2"/>
    <col min="14338" max="14342" width="5.5546875" style="2" customWidth="1"/>
    <col min="14343" max="14343" width="7.21875" style="2" customWidth="1"/>
    <col min="14344" max="14344" width="5.77734375" style="2" customWidth="1"/>
    <col min="14345" max="14345" width="6" style="2" customWidth="1"/>
    <col min="14346" max="14346" width="5.77734375" style="2" customWidth="1"/>
    <col min="14347" max="14349" width="9.21875" style="2"/>
    <col min="14350" max="14350" width="5.77734375" style="2" customWidth="1"/>
    <col min="14351" max="14351" width="14" style="2" customWidth="1"/>
    <col min="14352" max="14352" width="10.44140625" style="2" customWidth="1"/>
    <col min="14353" max="14353" width="8.77734375" style="2" customWidth="1"/>
    <col min="14354" max="14582" width="9.21875" style="2"/>
    <col min="14583" max="14583" width="30.77734375" style="2" customWidth="1"/>
    <col min="14584" max="14584" width="20.77734375" style="2" customWidth="1"/>
    <col min="14585" max="14585" width="13.77734375" style="2" customWidth="1"/>
    <col min="14586" max="14586" width="11.77734375" style="2" customWidth="1"/>
    <col min="14587" max="14587" width="13.44140625" style="2" customWidth="1"/>
    <col min="14588" max="14588" width="11.44140625" style="2" customWidth="1"/>
    <col min="14589" max="14590" width="9.5546875" style="2" customWidth="1"/>
    <col min="14591" max="14593" width="9.21875" style="2"/>
    <col min="14594" max="14598" width="5.5546875" style="2" customWidth="1"/>
    <col min="14599" max="14599" width="7.21875" style="2" customWidth="1"/>
    <col min="14600" max="14600" width="5.77734375" style="2" customWidth="1"/>
    <col min="14601" max="14601" width="6" style="2" customWidth="1"/>
    <col min="14602" max="14602" width="5.77734375" style="2" customWidth="1"/>
    <col min="14603" max="14605" width="9.21875" style="2"/>
    <col min="14606" max="14606" width="5.77734375" style="2" customWidth="1"/>
    <col min="14607" max="14607" width="14" style="2" customWidth="1"/>
    <col min="14608" max="14608" width="10.44140625" style="2" customWidth="1"/>
    <col min="14609" max="14609" width="8.77734375" style="2" customWidth="1"/>
    <col min="14610" max="14838" width="9.21875" style="2"/>
    <col min="14839" max="14839" width="30.77734375" style="2" customWidth="1"/>
    <col min="14840" max="14840" width="20.77734375" style="2" customWidth="1"/>
    <col min="14841" max="14841" width="13.77734375" style="2" customWidth="1"/>
    <col min="14842" max="14842" width="11.77734375" style="2" customWidth="1"/>
    <col min="14843" max="14843" width="13.44140625" style="2" customWidth="1"/>
    <col min="14844" max="14844" width="11.44140625" style="2" customWidth="1"/>
    <col min="14845" max="14846" width="9.5546875" style="2" customWidth="1"/>
    <col min="14847" max="14849" width="9.21875" style="2"/>
    <col min="14850" max="14854" width="5.5546875" style="2" customWidth="1"/>
    <col min="14855" max="14855" width="7.21875" style="2" customWidth="1"/>
    <col min="14856" max="14856" width="5.77734375" style="2" customWidth="1"/>
    <col min="14857" max="14857" width="6" style="2" customWidth="1"/>
    <col min="14858" max="14858" width="5.77734375" style="2" customWidth="1"/>
    <col min="14859" max="14861" width="9.21875" style="2"/>
    <col min="14862" max="14862" width="5.77734375" style="2" customWidth="1"/>
    <col min="14863" max="14863" width="14" style="2" customWidth="1"/>
    <col min="14864" max="14864" width="10.44140625" style="2" customWidth="1"/>
    <col min="14865" max="14865" width="8.77734375" style="2" customWidth="1"/>
    <col min="14866" max="15094" width="9.21875" style="2"/>
    <col min="15095" max="15095" width="30.77734375" style="2" customWidth="1"/>
    <col min="15096" max="15096" width="20.77734375" style="2" customWidth="1"/>
    <col min="15097" max="15097" width="13.77734375" style="2" customWidth="1"/>
    <col min="15098" max="15098" width="11.77734375" style="2" customWidth="1"/>
    <col min="15099" max="15099" width="13.44140625" style="2" customWidth="1"/>
    <col min="15100" max="15100" width="11.44140625" style="2" customWidth="1"/>
    <col min="15101" max="15102" width="9.5546875" style="2" customWidth="1"/>
    <col min="15103" max="15105" width="9.21875" style="2"/>
    <col min="15106" max="15110" width="5.5546875" style="2" customWidth="1"/>
    <col min="15111" max="15111" width="7.21875" style="2" customWidth="1"/>
    <col min="15112" max="15112" width="5.77734375" style="2" customWidth="1"/>
    <col min="15113" max="15113" width="6" style="2" customWidth="1"/>
    <col min="15114" max="15114" width="5.77734375" style="2" customWidth="1"/>
    <col min="15115" max="15117" width="9.21875" style="2"/>
    <col min="15118" max="15118" width="5.77734375" style="2" customWidth="1"/>
    <col min="15119" max="15119" width="14" style="2" customWidth="1"/>
    <col min="15120" max="15120" width="10.44140625" style="2" customWidth="1"/>
    <col min="15121" max="15121" width="8.77734375" style="2" customWidth="1"/>
    <col min="15122" max="15350" width="9.21875" style="2"/>
    <col min="15351" max="15351" width="30.77734375" style="2" customWidth="1"/>
    <col min="15352" max="15352" width="20.77734375" style="2" customWidth="1"/>
    <col min="15353" max="15353" width="13.77734375" style="2" customWidth="1"/>
    <col min="15354" max="15354" width="11.77734375" style="2" customWidth="1"/>
    <col min="15355" max="15355" width="13.44140625" style="2" customWidth="1"/>
    <col min="15356" max="15356" width="11.44140625" style="2" customWidth="1"/>
    <col min="15357" max="15358" width="9.5546875" style="2" customWidth="1"/>
    <col min="15359" max="15361" width="9.21875" style="2"/>
    <col min="15362" max="15366" width="5.5546875" style="2" customWidth="1"/>
    <col min="15367" max="15367" width="7.21875" style="2" customWidth="1"/>
    <col min="15368" max="15368" width="5.77734375" style="2" customWidth="1"/>
    <col min="15369" max="15369" width="6" style="2" customWidth="1"/>
    <col min="15370" max="15370" width="5.77734375" style="2" customWidth="1"/>
    <col min="15371" max="15373" width="9.21875" style="2"/>
    <col min="15374" max="15374" width="5.77734375" style="2" customWidth="1"/>
    <col min="15375" max="15375" width="14" style="2" customWidth="1"/>
    <col min="15376" max="15376" width="10.44140625" style="2" customWidth="1"/>
    <col min="15377" max="15377" width="8.77734375" style="2" customWidth="1"/>
    <col min="15378" max="15606" width="9.21875" style="2"/>
    <col min="15607" max="15607" width="30.77734375" style="2" customWidth="1"/>
    <col min="15608" max="15608" width="20.77734375" style="2" customWidth="1"/>
    <col min="15609" max="15609" width="13.77734375" style="2" customWidth="1"/>
    <col min="15610" max="15610" width="11.77734375" style="2" customWidth="1"/>
    <col min="15611" max="15611" width="13.44140625" style="2" customWidth="1"/>
    <col min="15612" max="15612" width="11.44140625" style="2" customWidth="1"/>
    <col min="15613" max="15614" width="9.5546875" style="2" customWidth="1"/>
    <col min="15615" max="15617" width="9.21875" style="2"/>
    <col min="15618" max="15622" width="5.5546875" style="2" customWidth="1"/>
    <col min="15623" max="15623" width="7.21875" style="2" customWidth="1"/>
    <col min="15624" max="15624" width="5.77734375" style="2" customWidth="1"/>
    <col min="15625" max="15625" width="6" style="2" customWidth="1"/>
    <col min="15626" max="15626" width="5.77734375" style="2" customWidth="1"/>
    <col min="15627" max="15629" width="9.21875" style="2"/>
    <col min="15630" max="15630" width="5.77734375" style="2" customWidth="1"/>
    <col min="15631" max="15631" width="14" style="2" customWidth="1"/>
    <col min="15632" max="15632" width="10.44140625" style="2" customWidth="1"/>
    <col min="15633" max="15633" width="8.77734375" style="2" customWidth="1"/>
    <col min="15634" max="15862" width="9.21875" style="2"/>
    <col min="15863" max="15863" width="30.77734375" style="2" customWidth="1"/>
    <col min="15864" max="15864" width="20.77734375" style="2" customWidth="1"/>
    <col min="15865" max="15865" width="13.77734375" style="2" customWidth="1"/>
    <col min="15866" max="15866" width="11.77734375" style="2" customWidth="1"/>
    <col min="15867" max="15867" width="13.44140625" style="2" customWidth="1"/>
    <col min="15868" max="15868" width="11.44140625" style="2" customWidth="1"/>
    <col min="15869" max="15870" width="9.5546875" style="2" customWidth="1"/>
    <col min="15871" max="15873" width="9.21875" style="2"/>
    <col min="15874" max="15878" width="5.5546875" style="2" customWidth="1"/>
    <col min="15879" max="15879" width="7.21875" style="2" customWidth="1"/>
    <col min="15880" max="15880" width="5.77734375" style="2" customWidth="1"/>
    <col min="15881" max="15881" width="6" style="2" customWidth="1"/>
    <col min="15882" max="15882" width="5.77734375" style="2" customWidth="1"/>
    <col min="15883" max="15885" width="9.21875" style="2"/>
    <col min="15886" max="15886" width="5.77734375" style="2" customWidth="1"/>
    <col min="15887" max="15887" width="14" style="2" customWidth="1"/>
    <col min="15888" max="15888" width="10.44140625" style="2" customWidth="1"/>
    <col min="15889" max="15889" width="8.77734375" style="2" customWidth="1"/>
    <col min="15890" max="16118" width="9.21875" style="2"/>
    <col min="16119" max="16119" width="30.77734375" style="2" customWidth="1"/>
    <col min="16120" max="16120" width="20.77734375" style="2" customWidth="1"/>
    <col min="16121" max="16121" width="13.77734375" style="2" customWidth="1"/>
    <col min="16122" max="16122" width="11.77734375" style="2" customWidth="1"/>
    <col min="16123" max="16123" width="13.44140625" style="2" customWidth="1"/>
    <col min="16124" max="16124" width="11.44140625" style="2" customWidth="1"/>
    <col min="16125" max="16126" width="9.5546875" style="2" customWidth="1"/>
    <col min="16127" max="16129" width="9.21875" style="2"/>
    <col min="16130" max="16134" width="5.5546875" style="2" customWidth="1"/>
    <col min="16135" max="16135" width="7.21875" style="2" customWidth="1"/>
    <col min="16136" max="16136" width="5.77734375" style="2" customWidth="1"/>
    <col min="16137" max="16137" width="6" style="2" customWidth="1"/>
    <col min="16138" max="16138" width="5.77734375" style="2" customWidth="1"/>
    <col min="16139" max="16141" width="9.21875" style="2"/>
    <col min="16142" max="16142" width="5.77734375" style="2" customWidth="1"/>
    <col min="16143" max="16143" width="14" style="2" customWidth="1"/>
    <col min="16144" max="16144" width="10.44140625" style="2" customWidth="1"/>
    <col min="16145" max="16145" width="8.77734375" style="2" customWidth="1"/>
    <col min="16146" max="16384" width="9.21875" style="2"/>
  </cols>
  <sheetData>
    <row r="1" spans="1:37" s="4" customFormat="1" ht="19.5" customHeight="1" thickBot="1" x14ac:dyDescent="0.25">
      <c r="A1" s="183" t="str">
        <f>"Begrotingsaanvraag : " &amp; C6</f>
        <v xml:space="preserve">Begrotingsaanvraag : </v>
      </c>
      <c r="B1" s="184"/>
      <c r="C1" s="184"/>
      <c r="D1" s="184"/>
      <c r="E1" s="184"/>
      <c r="F1" s="184"/>
      <c r="G1" s="184"/>
      <c r="H1" s="184"/>
      <c r="I1" s="184"/>
      <c r="J1" s="184"/>
      <c r="K1" s="184"/>
      <c r="L1" s="184"/>
      <c r="M1" s="184"/>
      <c r="N1" s="184"/>
      <c r="O1" s="184"/>
      <c r="P1" s="184"/>
      <c r="Q1" s="184"/>
      <c r="R1" s="184"/>
      <c r="S1" s="185"/>
      <c r="T1" s="165"/>
      <c r="U1" s="165"/>
      <c r="V1" s="165"/>
      <c r="W1" s="165"/>
      <c r="X1" s="165"/>
      <c r="Y1" s="165"/>
      <c r="Z1" s="165"/>
      <c r="AA1" s="165"/>
      <c r="AB1" s="165"/>
      <c r="AC1" s="165"/>
      <c r="AD1" s="165"/>
      <c r="AE1" s="165"/>
      <c r="AF1" s="165"/>
      <c r="AG1" s="165"/>
      <c r="AH1" s="165"/>
      <c r="AI1" s="165"/>
      <c r="AJ1" s="165"/>
      <c r="AK1" s="165"/>
    </row>
    <row r="2" spans="1:37" ht="15" customHeight="1" thickBot="1" x14ac:dyDescent="0.35">
      <c r="A2" s="182" t="s">
        <v>74</v>
      </c>
      <c r="B2" s="182"/>
      <c r="C2" s="182"/>
      <c r="D2" s="182"/>
      <c r="E2" s="182"/>
      <c r="F2" s="182"/>
      <c r="G2" s="182"/>
      <c r="H2" s="182"/>
      <c r="T2" s="166"/>
      <c r="U2" s="166"/>
      <c r="V2" s="166"/>
      <c r="W2" s="166"/>
      <c r="X2" s="166"/>
      <c r="Y2" s="166"/>
      <c r="Z2" s="166"/>
      <c r="AA2" s="166"/>
      <c r="AB2" s="166"/>
      <c r="AC2" s="166"/>
      <c r="AD2" s="166"/>
      <c r="AE2" s="166"/>
      <c r="AF2" s="166"/>
      <c r="AG2" s="166"/>
      <c r="AH2" s="166"/>
      <c r="AI2" s="166"/>
      <c r="AJ2" s="166"/>
      <c r="AK2" s="166"/>
    </row>
    <row r="3" spans="1:37" ht="15" customHeight="1" x14ac:dyDescent="0.2">
      <c r="A3" s="186" t="s">
        <v>0</v>
      </c>
      <c r="B3" s="187"/>
      <c r="C3" s="188"/>
      <c r="D3" s="188"/>
      <c r="E3" s="188"/>
      <c r="F3" s="188"/>
      <c r="G3" s="188"/>
      <c r="H3" s="188"/>
      <c r="I3" s="188"/>
      <c r="J3" s="188"/>
      <c r="K3" s="188"/>
      <c r="L3" s="188"/>
      <c r="M3" s="188"/>
      <c r="N3" s="188"/>
      <c r="O3" s="188"/>
      <c r="P3" s="188"/>
      <c r="Q3" s="188"/>
      <c r="R3" s="188"/>
      <c r="S3" s="189"/>
      <c r="T3" s="166"/>
      <c r="U3" s="166"/>
      <c r="V3" s="166"/>
      <c r="W3" s="166"/>
      <c r="X3" s="166"/>
      <c r="Y3" s="166"/>
      <c r="Z3" s="166"/>
      <c r="AA3" s="166"/>
      <c r="AB3" s="166"/>
      <c r="AC3" s="166"/>
      <c r="AD3" s="166"/>
      <c r="AE3" s="166"/>
      <c r="AF3" s="166"/>
      <c r="AG3" s="166"/>
      <c r="AH3" s="166"/>
      <c r="AI3" s="166"/>
      <c r="AJ3" s="166"/>
      <c r="AK3" s="166"/>
    </row>
    <row r="4" spans="1:37" ht="15" customHeight="1" x14ac:dyDescent="0.2">
      <c r="A4" s="190" t="s">
        <v>1</v>
      </c>
      <c r="B4" s="191"/>
      <c r="C4" s="192"/>
      <c r="D4" s="193"/>
      <c r="E4" s="193"/>
      <c r="F4" s="193"/>
      <c r="G4" s="193"/>
      <c r="H4" s="193"/>
      <c r="I4" s="193"/>
      <c r="J4" s="193"/>
      <c r="K4" s="193"/>
      <c r="L4" s="193"/>
      <c r="M4" s="193"/>
      <c r="N4" s="193"/>
      <c r="O4" s="193"/>
      <c r="P4" s="193"/>
      <c r="Q4" s="193"/>
      <c r="R4" s="193"/>
      <c r="S4" s="194"/>
      <c r="T4" s="166"/>
      <c r="U4" s="166"/>
      <c r="V4" s="166"/>
      <c r="W4" s="166"/>
      <c r="X4" s="166"/>
      <c r="Y4" s="166"/>
      <c r="Z4" s="166"/>
      <c r="AA4" s="166"/>
      <c r="AB4" s="166"/>
      <c r="AC4" s="166"/>
      <c r="AD4" s="166"/>
      <c r="AE4" s="166"/>
      <c r="AF4" s="166"/>
      <c r="AG4" s="166"/>
      <c r="AH4" s="166"/>
      <c r="AI4" s="166"/>
      <c r="AJ4" s="166"/>
      <c r="AK4" s="166"/>
    </row>
    <row r="5" spans="1:37" ht="15" customHeight="1" x14ac:dyDescent="0.2">
      <c r="A5" s="99" t="s">
        <v>44</v>
      </c>
      <c r="B5" s="100"/>
      <c r="C5" s="192"/>
      <c r="D5" s="193"/>
      <c r="E5" s="193"/>
      <c r="F5" s="193"/>
      <c r="G5" s="193"/>
      <c r="H5" s="193"/>
      <c r="I5" s="193"/>
      <c r="J5" s="193"/>
      <c r="K5" s="193"/>
      <c r="L5" s="193"/>
      <c r="M5" s="193"/>
      <c r="N5" s="193"/>
      <c r="O5" s="193"/>
      <c r="P5" s="193"/>
      <c r="Q5" s="193"/>
      <c r="R5" s="193"/>
      <c r="S5" s="194"/>
      <c r="T5" s="166"/>
      <c r="U5" s="166"/>
      <c r="V5" s="166"/>
      <c r="W5" s="166"/>
      <c r="X5" s="166"/>
      <c r="Y5" s="166"/>
      <c r="Z5" s="166"/>
      <c r="AA5" s="166"/>
      <c r="AB5" s="166"/>
      <c r="AC5" s="166"/>
      <c r="AD5" s="166"/>
      <c r="AE5" s="166"/>
      <c r="AF5" s="166"/>
      <c r="AG5" s="166"/>
      <c r="AH5" s="166"/>
      <c r="AI5" s="166"/>
      <c r="AJ5" s="166"/>
      <c r="AK5" s="166"/>
    </row>
    <row r="6" spans="1:37" ht="15" customHeight="1" x14ac:dyDescent="0.2">
      <c r="A6" s="190" t="s">
        <v>53</v>
      </c>
      <c r="B6" s="191"/>
      <c r="C6" s="192"/>
      <c r="D6" s="193"/>
      <c r="E6" s="193"/>
      <c r="F6" s="193"/>
      <c r="G6" s="193"/>
      <c r="H6" s="193"/>
      <c r="I6" s="193"/>
      <c r="J6" s="193"/>
      <c r="K6" s="193"/>
      <c r="L6" s="193"/>
      <c r="M6" s="193"/>
      <c r="N6" s="193"/>
      <c r="O6" s="193"/>
      <c r="P6" s="193"/>
      <c r="Q6" s="193"/>
      <c r="R6" s="193"/>
      <c r="S6" s="194"/>
      <c r="T6" s="166"/>
      <c r="U6" s="166"/>
      <c r="V6" s="166"/>
      <c r="W6" s="166"/>
      <c r="X6" s="166"/>
      <c r="Y6" s="166"/>
      <c r="Z6" s="166"/>
      <c r="AA6" s="166"/>
      <c r="AB6" s="166"/>
      <c r="AC6" s="166"/>
      <c r="AD6" s="166"/>
      <c r="AE6" s="166"/>
      <c r="AF6" s="166"/>
      <c r="AG6" s="166"/>
      <c r="AH6" s="166"/>
      <c r="AI6" s="166"/>
      <c r="AJ6" s="166"/>
      <c r="AK6" s="166"/>
    </row>
    <row r="7" spans="1:37" ht="27.75" customHeight="1" thickBot="1" x14ac:dyDescent="0.25">
      <c r="A7" s="206" t="s">
        <v>22</v>
      </c>
      <c r="B7" s="207"/>
      <c r="C7" s="208"/>
      <c r="D7" s="209"/>
      <c r="E7" s="209"/>
      <c r="F7" s="209"/>
      <c r="G7" s="209"/>
      <c r="H7" s="209"/>
      <c r="I7" s="209"/>
      <c r="J7" s="209"/>
      <c r="K7" s="209"/>
      <c r="L7" s="209"/>
      <c r="M7" s="209"/>
      <c r="N7" s="209"/>
      <c r="O7" s="209"/>
      <c r="P7" s="209"/>
      <c r="Q7" s="209"/>
      <c r="R7" s="209"/>
      <c r="S7" s="210"/>
      <c r="T7" s="166"/>
      <c r="U7" s="166"/>
      <c r="V7" s="166"/>
      <c r="W7" s="166"/>
      <c r="X7" s="166"/>
      <c r="Y7" s="166"/>
      <c r="Z7" s="166"/>
      <c r="AA7" s="166"/>
      <c r="AB7" s="166"/>
      <c r="AC7" s="166"/>
      <c r="AD7" s="166"/>
      <c r="AE7" s="166"/>
      <c r="AF7" s="166"/>
      <c r="AG7" s="166"/>
      <c r="AH7" s="166"/>
      <c r="AI7" s="166"/>
      <c r="AJ7" s="166"/>
      <c r="AK7" s="166"/>
    </row>
    <row r="8" spans="1:37" ht="15" thickBot="1" x14ac:dyDescent="0.35">
      <c r="A8" s="182" t="s">
        <v>74</v>
      </c>
      <c r="B8" s="182"/>
      <c r="C8" s="182"/>
      <c r="D8" s="182"/>
      <c r="E8" s="182"/>
      <c r="F8" s="182"/>
      <c r="G8" s="182"/>
      <c r="H8" s="182"/>
      <c r="T8" s="166"/>
      <c r="U8" s="166"/>
      <c r="V8" s="166"/>
      <c r="W8" s="166"/>
      <c r="X8" s="166"/>
      <c r="Y8" s="166"/>
      <c r="Z8" s="166"/>
      <c r="AA8" s="166"/>
      <c r="AB8" s="166"/>
      <c r="AC8" s="166"/>
      <c r="AD8" s="166"/>
      <c r="AE8" s="166"/>
      <c r="AF8" s="166"/>
      <c r="AG8" s="166"/>
      <c r="AH8" s="166"/>
      <c r="AI8" s="166"/>
      <c r="AJ8" s="166"/>
      <c r="AK8" s="166"/>
    </row>
    <row r="9" spans="1:37" ht="15" customHeight="1" x14ac:dyDescent="0.2">
      <c r="A9" s="211" t="s">
        <v>21</v>
      </c>
      <c r="B9" s="188"/>
      <c r="C9" s="188"/>
      <c r="D9" s="188"/>
      <c r="E9" s="188"/>
      <c r="F9" s="188"/>
      <c r="G9" s="188"/>
      <c r="H9" s="188"/>
      <c r="I9" s="188"/>
      <c r="J9" s="188"/>
      <c r="K9" s="188"/>
      <c r="L9" s="188"/>
      <c r="M9" s="188"/>
      <c r="N9" s="188"/>
      <c r="O9" s="188"/>
      <c r="P9" s="188"/>
      <c r="Q9" s="188"/>
      <c r="R9" s="188"/>
      <c r="S9" s="189"/>
      <c r="T9" s="166"/>
      <c r="U9" s="167"/>
      <c r="V9" s="166"/>
      <c r="W9" s="166"/>
      <c r="X9" s="166"/>
      <c r="Y9" s="166"/>
      <c r="Z9" s="166"/>
      <c r="AA9" s="166"/>
      <c r="AB9" s="166"/>
      <c r="AC9" s="166"/>
      <c r="AD9" s="166"/>
      <c r="AE9" s="166"/>
      <c r="AF9" s="166"/>
      <c r="AG9" s="166"/>
      <c r="AH9" s="166"/>
      <c r="AI9" s="166"/>
      <c r="AJ9" s="166"/>
      <c r="AK9" s="166"/>
    </row>
    <row r="10" spans="1:37" ht="15" customHeight="1" thickBot="1" x14ac:dyDescent="0.25">
      <c r="A10" s="38"/>
      <c r="B10" s="39"/>
      <c r="C10" s="39"/>
      <c r="D10" s="39"/>
      <c r="E10" s="39"/>
      <c r="F10" s="40" t="s">
        <v>27</v>
      </c>
      <c r="G10" s="40" t="s">
        <v>28</v>
      </c>
      <c r="H10" s="40" t="s">
        <v>29</v>
      </c>
      <c r="I10" s="40" t="s">
        <v>33</v>
      </c>
      <c r="J10" s="40" t="s">
        <v>34</v>
      </c>
      <c r="K10" s="40" t="s">
        <v>35</v>
      </c>
      <c r="L10" s="41"/>
      <c r="M10" s="41"/>
      <c r="N10" s="41"/>
      <c r="O10" s="41"/>
      <c r="P10" s="41"/>
      <c r="Q10" s="41"/>
      <c r="R10" s="41"/>
      <c r="S10" s="42"/>
      <c r="T10" s="166"/>
      <c r="U10" s="166"/>
      <c r="V10" s="166"/>
      <c r="W10" s="166"/>
      <c r="X10" s="166"/>
      <c r="Y10" s="166"/>
      <c r="Z10" s="166"/>
      <c r="AA10" s="166"/>
      <c r="AB10" s="166"/>
      <c r="AC10" s="166"/>
      <c r="AD10" s="166"/>
      <c r="AE10" s="166"/>
      <c r="AF10" s="166"/>
      <c r="AG10" s="166"/>
      <c r="AH10" s="166"/>
      <c r="AI10" s="166"/>
      <c r="AJ10" s="166"/>
      <c r="AK10" s="166"/>
    </row>
    <row r="11" spans="1:37" s="5" customFormat="1" ht="15" customHeight="1" thickBot="1" x14ac:dyDescent="0.25">
      <c r="A11" s="212" t="s">
        <v>52</v>
      </c>
      <c r="B11" s="213"/>
      <c r="C11" s="213"/>
      <c r="D11" s="213"/>
      <c r="E11" s="214"/>
      <c r="F11" s="160">
        <v>1596</v>
      </c>
      <c r="G11" s="160">
        <v>1596</v>
      </c>
      <c r="H11" s="160">
        <v>1596</v>
      </c>
      <c r="I11" s="160">
        <v>1596</v>
      </c>
      <c r="J11" s="160">
        <v>1596</v>
      </c>
      <c r="K11" s="160">
        <v>1596</v>
      </c>
      <c r="L11" s="43"/>
      <c r="M11" s="43"/>
      <c r="N11" s="43"/>
      <c r="O11" s="43"/>
      <c r="P11" s="43"/>
      <c r="Q11" s="43"/>
      <c r="R11" s="43"/>
      <c r="S11" s="44"/>
      <c r="T11" s="168"/>
      <c r="U11" s="168"/>
      <c r="V11" s="168"/>
      <c r="W11" s="168"/>
      <c r="X11" s="168"/>
      <c r="Y11" s="168"/>
      <c r="Z11" s="168"/>
      <c r="AA11" s="168"/>
      <c r="AB11" s="168"/>
      <c r="AC11" s="168"/>
      <c r="AD11" s="168"/>
      <c r="AE11" s="168"/>
      <c r="AF11" s="168"/>
      <c r="AG11" s="168"/>
      <c r="AH11" s="168"/>
      <c r="AI11" s="168"/>
      <c r="AJ11" s="168"/>
      <c r="AK11" s="168"/>
    </row>
    <row r="12" spans="1:37" s="5" customFormat="1" ht="21" hidden="1" customHeight="1" x14ac:dyDescent="0.2">
      <c r="A12" s="45"/>
      <c r="B12" s="46"/>
      <c r="C12" s="46"/>
      <c r="D12" s="46"/>
      <c r="E12" s="47"/>
      <c r="F12" s="48">
        <f>IF(F11&gt;1720,1720,F11)</f>
        <v>1596</v>
      </c>
      <c r="G12" s="48">
        <f t="shared" ref="G12:K12" si="0">IF(G11&gt;1720,1720,G11)</f>
        <v>1596</v>
      </c>
      <c r="H12" s="48">
        <f t="shared" si="0"/>
        <v>1596</v>
      </c>
      <c r="I12" s="48">
        <f t="shared" si="0"/>
        <v>1596</v>
      </c>
      <c r="J12" s="48">
        <f t="shared" si="0"/>
        <v>1596</v>
      </c>
      <c r="K12" s="48">
        <f t="shared" si="0"/>
        <v>1596</v>
      </c>
      <c r="L12" s="49"/>
      <c r="M12" s="49"/>
      <c r="N12" s="49"/>
      <c r="O12" s="49"/>
      <c r="P12" s="49"/>
      <c r="Q12" s="49"/>
      <c r="R12" s="49"/>
      <c r="S12" s="50"/>
      <c r="T12" s="168"/>
      <c r="U12" s="168"/>
      <c r="V12" s="168"/>
      <c r="W12" s="168"/>
      <c r="X12" s="168"/>
      <c r="Y12" s="168"/>
      <c r="Z12" s="168"/>
      <c r="AA12" s="168"/>
      <c r="AB12" s="168"/>
      <c r="AC12" s="168"/>
      <c r="AD12" s="168"/>
      <c r="AE12" s="168"/>
      <c r="AF12" s="168"/>
      <c r="AG12" s="168"/>
      <c r="AH12" s="168"/>
      <c r="AI12" s="168"/>
      <c r="AJ12" s="168"/>
      <c r="AK12" s="168"/>
    </row>
    <row r="13" spans="1:37" ht="15" customHeight="1" thickBot="1" x14ac:dyDescent="0.25">
      <c r="A13" s="215" t="s">
        <v>70</v>
      </c>
      <c r="B13" s="216"/>
      <c r="C13" s="216"/>
      <c r="D13" s="216"/>
      <c r="E13" s="216"/>
      <c r="F13" s="86"/>
      <c r="G13" s="86"/>
      <c r="H13" s="86"/>
      <c r="I13" s="86"/>
      <c r="J13" s="86"/>
      <c r="K13" s="86"/>
      <c r="L13" s="86"/>
      <c r="M13" s="86"/>
      <c r="N13" s="86"/>
      <c r="O13" s="86"/>
      <c r="P13" s="86"/>
      <c r="Q13" s="86"/>
      <c r="R13" s="86"/>
      <c r="S13" s="87"/>
      <c r="T13" s="166"/>
      <c r="U13" s="166"/>
      <c r="V13" s="166"/>
      <c r="W13" s="166"/>
      <c r="X13" s="166"/>
      <c r="Y13" s="166"/>
      <c r="Z13" s="166"/>
      <c r="AA13" s="166"/>
      <c r="AB13" s="166"/>
      <c r="AC13" s="166"/>
      <c r="AD13" s="166"/>
      <c r="AE13" s="166"/>
      <c r="AF13" s="166"/>
      <c r="AG13" s="166"/>
      <c r="AH13" s="166"/>
      <c r="AI13" s="166"/>
      <c r="AJ13" s="166"/>
      <c r="AK13" s="166"/>
    </row>
    <row r="14" spans="1:37" ht="15" customHeight="1" thickBot="1" x14ac:dyDescent="0.25">
      <c r="A14" s="217" t="s">
        <v>2</v>
      </c>
      <c r="B14" s="218"/>
      <c r="C14" s="218"/>
      <c r="D14" s="218"/>
      <c r="E14" s="218"/>
      <c r="F14" s="219" t="str">
        <f>IF(COUNTIFS($E$16:$E$87,"=b")&gt;0,"Jaarloonkost","bruto maandloon (3)")</f>
        <v>bruto maandloon (3)</v>
      </c>
      <c r="G14" s="220"/>
      <c r="H14" s="220"/>
      <c r="I14" s="220"/>
      <c r="J14" s="220"/>
      <c r="K14" s="221"/>
      <c r="L14" s="219" t="s">
        <v>10</v>
      </c>
      <c r="M14" s="220"/>
      <c r="N14" s="220"/>
      <c r="O14" s="220"/>
      <c r="P14" s="220"/>
      <c r="Q14" s="220"/>
      <c r="R14" s="221"/>
      <c r="S14" s="51"/>
      <c r="T14" s="166"/>
      <c r="U14" s="166"/>
      <c r="V14" s="166"/>
      <c r="W14" s="166"/>
      <c r="X14" s="166"/>
      <c r="Y14" s="166"/>
      <c r="Z14" s="166"/>
      <c r="AA14" s="166"/>
      <c r="AB14" s="166"/>
      <c r="AC14" s="166"/>
      <c r="AD14" s="166"/>
      <c r="AE14" s="166"/>
      <c r="AF14" s="166"/>
      <c r="AG14" s="166"/>
      <c r="AH14" s="166"/>
      <c r="AI14" s="166"/>
      <c r="AJ14" s="166"/>
      <c r="AK14" s="166"/>
    </row>
    <row r="15" spans="1:37" ht="101.25" customHeight="1" thickBot="1" x14ac:dyDescent="0.25">
      <c r="A15" s="203" t="s">
        <v>3</v>
      </c>
      <c r="B15" s="204"/>
      <c r="C15" s="204"/>
      <c r="D15" s="205"/>
      <c r="E15" s="52" t="s">
        <v>23</v>
      </c>
      <c r="F15" s="53" t="str">
        <f>IF(COUNTIFS($E$16:$E$87,"=b")&gt;0,"Jaarloonkost jaar 1","Vast maandloon jaar 1")</f>
        <v>Vast maandloon jaar 1</v>
      </c>
      <c r="G15" s="53" t="str">
        <f>IF(COUNTIFS($E$16:$E$87,"=b")&gt;0,"Jaarloonkost jaar 2","Vast maandloon jaar 2")</f>
        <v>Vast maandloon jaar 2</v>
      </c>
      <c r="H15" s="53" t="str">
        <f>IF(COUNTIFS($E$16:$E$87,"=b")&gt;0,"Jaarloonkost jaar 3","Vast maandloon jaar 3")</f>
        <v>Vast maandloon jaar 3</v>
      </c>
      <c r="I15" s="53" t="str">
        <f>IF(COUNTIFS($E$16:$E$87,"=b")&gt;0,"Jaarloonkost jaar 4","Vast maandloon jaar 4")</f>
        <v>Vast maandloon jaar 4</v>
      </c>
      <c r="J15" s="53" t="str">
        <f>IF(COUNTIFS($E$16:$E$87,"=b")&gt;0,"Jaarloonkost jaar 5","Vast maandloon jaar 5")</f>
        <v>Vast maandloon jaar 5</v>
      </c>
      <c r="K15" s="54" t="str">
        <f>IF(COUNTIFS($E$16:$E$87,"=b")&gt;0,"Jaarloonkost jaar 6","Vast maandloon jaar 6")</f>
        <v>Vast maandloon jaar 6</v>
      </c>
      <c r="L15" s="55" t="s">
        <v>11</v>
      </c>
      <c r="M15" s="56" t="s">
        <v>12</v>
      </c>
      <c r="N15" s="56" t="s">
        <v>14</v>
      </c>
      <c r="O15" s="117" t="s">
        <v>15</v>
      </c>
      <c r="P15" s="117" t="s">
        <v>17</v>
      </c>
      <c r="Q15" s="117" t="s">
        <v>18</v>
      </c>
      <c r="R15" s="57" t="s">
        <v>65</v>
      </c>
      <c r="S15" s="58" t="s">
        <v>26</v>
      </c>
      <c r="T15" s="166"/>
      <c r="U15" s="166"/>
      <c r="V15" s="166"/>
      <c r="W15" s="166"/>
      <c r="X15" s="166"/>
      <c r="Y15" s="166"/>
      <c r="Z15" s="166"/>
      <c r="AA15" s="166"/>
      <c r="AB15" s="166"/>
      <c r="AC15" s="166"/>
      <c r="AD15" s="166"/>
      <c r="AE15" s="166"/>
      <c r="AF15" s="166"/>
      <c r="AG15" s="166"/>
      <c r="AH15" s="166"/>
      <c r="AI15" s="166"/>
      <c r="AJ15" s="166"/>
      <c r="AK15" s="166"/>
    </row>
    <row r="16" spans="1:37" ht="13.5" customHeight="1" x14ac:dyDescent="0.2">
      <c r="A16" s="200"/>
      <c r="B16" s="201"/>
      <c r="C16" s="202"/>
      <c r="D16" s="202"/>
      <c r="E16" s="59"/>
      <c r="F16" s="177"/>
      <c r="G16" s="179"/>
      <c r="H16" s="178"/>
      <c r="I16" s="118"/>
      <c r="J16" s="119"/>
      <c r="K16" s="120"/>
      <c r="L16" s="66"/>
      <c r="M16" s="67"/>
      <c r="N16" s="67"/>
      <c r="O16" s="60"/>
      <c r="P16" s="132"/>
      <c r="Q16" s="133"/>
      <c r="R16" s="61">
        <f>SUM(L16:Q16)</f>
        <v>0</v>
      </c>
      <c r="S16" s="62">
        <f t="shared" ref="S16:S46" si="1">IF(E16="o",0,IF(COUNTIFS($E$16:$E$87,"=b")&gt;0,IF(E16="b",(F16/12*L16)+(G16/12*M16)+(H16/12*N16)+(I16/12*O16)+(J16/12*P16)+(K16/12*Q16),0),(F16*1.2%*$F$12/12*L16)+(G16*1.2%*$G$12/12*M16)+(H16*1.2%*$H$12/12*N16)+(I16*1.2%*$I$12/12*O16)+(J16*1.2%*$J$12/12*P16)+(K16*1.2%*$K$12/12*Q16)))</f>
        <v>0</v>
      </c>
      <c r="T16" s="166">
        <f>IF(E16="o",0,SUM(L16:Q16))</f>
        <v>0</v>
      </c>
      <c r="U16" s="166"/>
      <c r="V16" s="166"/>
      <c r="W16" s="166"/>
      <c r="X16" s="166"/>
      <c r="Y16" s="166"/>
      <c r="Z16" s="166"/>
      <c r="AA16" s="166"/>
      <c r="AB16" s="166"/>
      <c r="AC16" s="166"/>
      <c r="AD16" s="166"/>
      <c r="AE16" s="166"/>
      <c r="AF16" s="166"/>
      <c r="AG16" s="166"/>
      <c r="AH16" s="166"/>
      <c r="AI16" s="166"/>
      <c r="AJ16" s="166"/>
      <c r="AK16" s="166"/>
    </row>
    <row r="17" spans="1:37" ht="13.5" customHeight="1" x14ac:dyDescent="0.2">
      <c r="A17" s="195"/>
      <c r="B17" s="196"/>
      <c r="C17" s="197"/>
      <c r="D17" s="197"/>
      <c r="E17" s="59"/>
      <c r="F17" s="177"/>
      <c r="G17" s="113"/>
      <c r="H17" s="178"/>
      <c r="I17" s="121"/>
      <c r="J17" s="122"/>
      <c r="K17" s="123"/>
      <c r="L17" s="66"/>
      <c r="M17" s="67"/>
      <c r="N17" s="67"/>
      <c r="O17" s="63"/>
      <c r="P17" s="134"/>
      <c r="Q17" s="135"/>
      <c r="R17" s="61">
        <f t="shared" ref="R17:R80" si="2">SUM(L17:Q17)</f>
        <v>0</v>
      </c>
      <c r="S17" s="62">
        <f t="shared" si="1"/>
        <v>0</v>
      </c>
      <c r="T17" s="166">
        <f t="shared" ref="T17:T80" si="3">IF(E17="o",0,SUM(L17:Q17))</f>
        <v>0</v>
      </c>
      <c r="U17" s="166"/>
      <c r="V17" s="166"/>
      <c r="W17" s="166"/>
      <c r="X17" s="166"/>
      <c r="Y17" s="166"/>
      <c r="Z17" s="166"/>
      <c r="AA17" s="166"/>
      <c r="AB17" s="166"/>
      <c r="AC17" s="166"/>
      <c r="AD17" s="166"/>
      <c r="AE17" s="166"/>
      <c r="AF17" s="166"/>
      <c r="AG17" s="166"/>
      <c r="AH17" s="166"/>
      <c r="AI17" s="166"/>
      <c r="AJ17" s="166"/>
      <c r="AK17" s="166"/>
    </row>
    <row r="18" spans="1:37" ht="13.5" customHeight="1" x14ac:dyDescent="0.2">
      <c r="A18" s="195"/>
      <c r="B18" s="196"/>
      <c r="C18" s="197"/>
      <c r="D18" s="197"/>
      <c r="E18" s="59"/>
      <c r="F18" s="177"/>
      <c r="G18" s="113"/>
      <c r="H18" s="178"/>
      <c r="I18" s="124"/>
      <c r="J18" s="125"/>
      <c r="K18" s="126"/>
      <c r="L18" s="66"/>
      <c r="M18" s="67"/>
      <c r="N18" s="67"/>
      <c r="O18" s="63"/>
      <c r="P18" s="134"/>
      <c r="Q18" s="135"/>
      <c r="R18" s="61">
        <f t="shared" si="2"/>
        <v>0</v>
      </c>
      <c r="S18" s="62">
        <f t="shared" si="1"/>
        <v>0</v>
      </c>
      <c r="T18" s="166">
        <f t="shared" si="3"/>
        <v>0</v>
      </c>
      <c r="U18" s="166"/>
      <c r="V18" s="166"/>
      <c r="W18" s="166"/>
      <c r="X18" s="166"/>
      <c r="Y18" s="166"/>
      <c r="Z18" s="166"/>
      <c r="AA18" s="166"/>
      <c r="AB18" s="166"/>
      <c r="AC18" s="166"/>
      <c r="AD18" s="166"/>
      <c r="AE18" s="166"/>
      <c r="AF18" s="166"/>
      <c r="AG18" s="166"/>
      <c r="AH18" s="166"/>
      <c r="AI18" s="166"/>
      <c r="AJ18" s="166"/>
      <c r="AK18" s="166"/>
    </row>
    <row r="19" spans="1:37" ht="13.5" customHeight="1" x14ac:dyDescent="0.2">
      <c r="A19" s="195"/>
      <c r="B19" s="196"/>
      <c r="C19" s="197"/>
      <c r="D19" s="197"/>
      <c r="E19" s="59"/>
      <c r="F19" s="177"/>
      <c r="G19" s="113"/>
      <c r="H19" s="178"/>
      <c r="I19" s="127"/>
      <c r="J19" s="128"/>
      <c r="K19" s="129"/>
      <c r="L19" s="66"/>
      <c r="M19" s="67"/>
      <c r="N19" s="67"/>
      <c r="O19" s="69"/>
      <c r="P19" s="136"/>
      <c r="Q19" s="137"/>
      <c r="R19" s="61">
        <f t="shared" si="2"/>
        <v>0</v>
      </c>
      <c r="S19" s="62">
        <f t="shared" si="1"/>
        <v>0</v>
      </c>
      <c r="T19" s="166">
        <f t="shared" si="3"/>
        <v>0</v>
      </c>
      <c r="U19" s="169"/>
      <c r="V19" s="166"/>
      <c r="W19" s="166"/>
      <c r="X19" s="166"/>
      <c r="Y19" s="166"/>
      <c r="Z19" s="166"/>
      <c r="AA19" s="166"/>
      <c r="AB19" s="166"/>
      <c r="AC19" s="166"/>
      <c r="AD19" s="166"/>
      <c r="AE19" s="166"/>
      <c r="AF19" s="166"/>
      <c r="AG19" s="166"/>
      <c r="AH19" s="166"/>
      <c r="AI19" s="166"/>
      <c r="AJ19" s="166"/>
      <c r="AK19" s="166"/>
    </row>
    <row r="20" spans="1:37" ht="13.5" customHeight="1" x14ac:dyDescent="0.2">
      <c r="A20" s="195"/>
      <c r="B20" s="196"/>
      <c r="C20" s="197"/>
      <c r="D20" s="197"/>
      <c r="E20" s="59"/>
      <c r="F20" s="177"/>
      <c r="G20" s="113"/>
      <c r="H20" s="178"/>
      <c r="I20" s="127"/>
      <c r="J20" s="128"/>
      <c r="K20" s="129"/>
      <c r="L20" s="66"/>
      <c r="M20" s="67"/>
      <c r="N20" s="67"/>
      <c r="O20" s="69"/>
      <c r="P20" s="136"/>
      <c r="Q20" s="137"/>
      <c r="R20" s="61">
        <f t="shared" si="2"/>
        <v>0</v>
      </c>
      <c r="S20" s="62">
        <f t="shared" si="1"/>
        <v>0</v>
      </c>
      <c r="T20" s="166">
        <f t="shared" si="3"/>
        <v>0</v>
      </c>
      <c r="U20" s="166"/>
      <c r="V20" s="166"/>
      <c r="W20" s="166"/>
      <c r="X20" s="166"/>
      <c r="Y20" s="166"/>
      <c r="Z20" s="166"/>
      <c r="AA20" s="166"/>
      <c r="AB20" s="166"/>
      <c r="AC20" s="166"/>
      <c r="AD20" s="166"/>
      <c r="AE20" s="166"/>
      <c r="AF20" s="166"/>
      <c r="AG20" s="166"/>
      <c r="AH20" s="166"/>
      <c r="AI20" s="166"/>
      <c r="AJ20" s="166"/>
      <c r="AK20" s="166"/>
    </row>
    <row r="21" spans="1:37" ht="13.5" customHeight="1" x14ac:dyDescent="0.2">
      <c r="A21" s="195"/>
      <c r="B21" s="196"/>
      <c r="C21" s="197"/>
      <c r="D21" s="197"/>
      <c r="E21" s="59"/>
      <c r="F21" s="177"/>
      <c r="G21" s="113"/>
      <c r="H21" s="178"/>
      <c r="I21" s="127"/>
      <c r="J21" s="128"/>
      <c r="K21" s="129"/>
      <c r="L21" s="66"/>
      <c r="M21" s="67"/>
      <c r="N21" s="67"/>
      <c r="O21" s="69"/>
      <c r="P21" s="136"/>
      <c r="Q21" s="137"/>
      <c r="R21" s="61">
        <f t="shared" si="2"/>
        <v>0</v>
      </c>
      <c r="S21" s="62">
        <f t="shared" si="1"/>
        <v>0</v>
      </c>
      <c r="T21" s="166">
        <f t="shared" si="3"/>
        <v>0</v>
      </c>
      <c r="U21" s="166"/>
      <c r="V21" s="166"/>
      <c r="W21" s="166"/>
      <c r="X21" s="166"/>
      <c r="Y21" s="166"/>
      <c r="Z21" s="166"/>
      <c r="AA21" s="166"/>
      <c r="AB21" s="166"/>
      <c r="AC21" s="166"/>
      <c r="AD21" s="166"/>
      <c r="AE21" s="166"/>
      <c r="AF21" s="166"/>
      <c r="AG21" s="166"/>
      <c r="AH21" s="166"/>
      <c r="AI21" s="166"/>
      <c r="AJ21" s="166"/>
      <c r="AK21" s="166"/>
    </row>
    <row r="22" spans="1:37" ht="13.5" customHeight="1" x14ac:dyDescent="0.2">
      <c r="A22" s="195"/>
      <c r="B22" s="196"/>
      <c r="C22" s="197"/>
      <c r="D22" s="197"/>
      <c r="E22" s="59"/>
      <c r="F22" s="177"/>
      <c r="G22" s="113"/>
      <c r="H22" s="178"/>
      <c r="I22" s="127"/>
      <c r="J22" s="128"/>
      <c r="K22" s="129"/>
      <c r="L22" s="66"/>
      <c r="M22" s="67"/>
      <c r="N22" s="67"/>
      <c r="O22" s="69"/>
      <c r="P22" s="136"/>
      <c r="Q22" s="137"/>
      <c r="R22" s="61">
        <f t="shared" si="2"/>
        <v>0</v>
      </c>
      <c r="S22" s="62">
        <f t="shared" si="1"/>
        <v>0</v>
      </c>
      <c r="T22" s="166">
        <f t="shared" si="3"/>
        <v>0</v>
      </c>
      <c r="U22" s="166"/>
      <c r="V22" s="166"/>
      <c r="W22" s="166"/>
      <c r="X22" s="166"/>
      <c r="Y22" s="166"/>
      <c r="Z22" s="166"/>
      <c r="AA22" s="166"/>
      <c r="AB22" s="166"/>
      <c r="AC22" s="166"/>
      <c r="AD22" s="166"/>
      <c r="AE22" s="166"/>
      <c r="AF22" s="166"/>
      <c r="AG22" s="166"/>
      <c r="AH22" s="166"/>
      <c r="AI22" s="166"/>
      <c r="AJ22" s="166"/>
      <c r="AK22" s="166"/>
    </row>
    <row r="23" spans="1:37" ht="13.5" customHeight="1" x14ac:dyDescent="0.2">
      <c r="A23" s="195"/>
      <c r="B23" s="196"/>
      <c r="C23" s="197"/>
      <c r="D23" s="197"/>
      <c r="E23" s="59"/>
      <c r="F23" s="177"/>
      <c r="G23" s="113"/>
      <c r="H23" s="178"/>
      <c r="I23" s="127"/>
      <c r="J23" s="128"/>
      <c r="K23" s="129"/>
      <c r="L23" s="66"/>
      <c r="M23" s="67"/>
      <c r="N23" s="67"/>
      <c r="O23" s="69"/>
      <c r="P23" s="136"/>
      <c r="Q23" s="137"/>
      <c r="R23" s="61">
        <f t="shared" si="2"/>
        <v>0</v>
      </c>
      <c r="S23" s="62">
        <f t="shared" si="1"/>
        <v>0</v>
      </c>
      <c r="T23" s="166">
        <f t="shared" si="3"/>
        <v>0</v>
      </c>
      <c r="U23" s="166"/>
      <c r="V23" s="166"/>
      <c r="W23" s="166"/>
      <c r="X23" s="166"/>
      <c r="Y23" s="166"/>
      <c r="Z23" s="166"/>
      <c r="AA23" s="166"/>
      <c r="AB23" s="166"/>
      <c r="AC23" s="166"/>
      <c r="AD23" s="166"/>
      <c r="AE23" s="166"/>
      <c r="AF23" s="166"/>
      <c r="AG23" s="166"/>
      <c r="AH23" s="166"/>
      <c r="AI23" s="166"/>
      <c r="AJ23" s="166"/>
      <c r="AK23" s="166"/>
    </row>
    <row r="24" spans="1:37" ht="13.5" customHeight="1" x14ac:dyDescent="0.2">
      <c r="A24" s="198"/>
      <c r="B24" s="199"/>
      <c r="C24" s="199"/>
      <c r="D24" s="196"/>
      <c r="E24" s="59"/>
      <c r="F24" s="177"/>
      <c r="G24" s="113"/>
      <c r="H24" s="178"/>
      <c r="I24" s="127"/>
      <c r="J24" s="128"/>
      <c r="K24" s="129"/>
      <c r="L24" s="66"/>
      <c r="M24" s="67"/>
      <c r="N24" s="67"/>
      <c r="O24" s="69"/>
      <c r="P24" s="136"/>
      <c r="Q24" s="137"/>
      <c r="R24" s="61">
        <f t="shared" si="2"/>
        <v>0</v>
      </c>
      <c r="S24" s="62">
        <f t="shared" si="1"/>
        <v>0</v>
      </c>
      <c r="T24" s="166">
        <f t="shared" si="3"/>
        <v>0</v>
      </c>
      <c r="U24" s="166"/>
      <c r="V24" s="166"/>
      <c r="W24" s="166"/>
      <c r="X24" s="166"/>
      <c r="Y24" s="166"/>
      <c r="Z24" s="166"/>
      <c r="AA24" s="166"/>
      <c r="AB24" s="166"/>
      <c r="AC24" s="166"/>
      <c r="AD24" s="166"/>
      <c r="AE24" s="166"/>
      <c r="AF24" s="166"/>
      <c r="AG24" s="166"/>
      <c r="AH24" s="166"/>
      <c r="AI24" s="166"/>
      <c r="AJ24" s="166"/>
      <c r="AK24" s="166"/>
    </row>
    <row r="25" spans="1:37" ht="13.5" customHeight="1" x14ac:dyDescent="0.2">
      <c r="A25" s="198"/>
      <c r="B25" s="199"/>
      <c r="C25" s="199"/>
      <c r="D25" s="196"/>
      <c r="E25" s="59"/>
      <c r="F25" s="177"/>
      <c r="G25" s="113"/>
      <c r="H25" s="178"/>
      <c r="I25" s="127"/>
      <c r="J25" s="128"/>
      <c r="K25" s="129"/>
      <c r="L25" s="66"/>
      <c r="M25" s="67"/>
      <c r="N25" s="67"/>
      <c r="O25" s="69"/>
      <c r="P25" s="136"/>
      <c r="Q25" s="137"/>
      <c r="R25" s="61">
        <f t="shared" si="2"/>
        <v>0</v>
      </c>
      <c r="S25" s="62">
        <f t="shared" si="1"/>
        <v>0</v>
      </c>
      <c r="T25" s="166">
        <f t="shared" si="3"/>
        <v>0</v>
      </c>
      <c r="U25" s="166"/>
      <c r="V25" s="166"/>
      <c r="W25" s="166"/>
      <c r="X25" s="166"/>
      <c r="Y25" s="166"/>
      <c r="Z25" s="166"/>
      <c r="AA25" s="166"/>
      <c r="AB25" s="166"/>
      <c r="AC25" s="166"/>
      <c r="AD25" s="166"/>
      <c r="AE25" s="166"/>
      <c r="AF25" s="166"/>
      <c r="AG25" s="166"/>
      <c r="AH25" s="166"/>
      <c r="AI25" s="166"/>
      <c r="AJ25" s="166"/>
      <c r="AK25" s="166"/>
    </row>
    <row r="26" spans="1:37" ht="13.5" customHeight="1" x14ac:dyDescent="0.2">
      <c r="A26" s="198"/>
      <c r="B26" s="199"/>
      <c r="C26" s="199"/>
      <c r="D26" s="196"/>
      <c r="E26" s="59"/>
      <c r="F26" s="177"/>
      <c r="G26" s="111"/>
      <c r="H26" s="178"/>
      <c r="I26" s="127"/>
      <c r="J26" s="128"/>
      <c r="K26" s="129"/>
      <c r="L26" s="66"/>
      <c r="M26" s="67"/>
      <c r="N26" s="67"/>
      <c r="O26" s="69"/>
      <c r="P26" s="136"/>
      <c r="Q26" s="137"/>
      <c r="R26" s="61">
        <f t="shared" si="2"/>
        <v>0</v>
      </c>
      <c r="S26" s="62">
        <f t="shared" si="1"/>
        <v>0</v>
      </c>
      <c r="T26" s="166">
        <f t="shared" si="3"/>
        <v>0</v>
      </c>
      <c r="U26" s="166"/>
      <c r="V26" s="166"/>
      <c r="W26" s="166"/>
      <c r="X26" s="166"/>
      <c r="Y26" s="166"/>
      <c r="Z26" s="166"/>
      <c r="AA26" s="166"/>
      <c r="AB26" s="166"/>
      <c r="AC26" s="166"/>
      <c r="AD26" s="166"/>
      <c r="AE26" s="166"/>
      <c r="AF26" s="166"/>
      <c r="AG26" s="166"/>
      <c r="AH26" s="166"/>
      <c r="AI26" s="166"/>
      <c r="AJ26" s="166"/>
      <c r="AK26" s="166"/>
    </row>
    <row r="27" spans="1:37" ht="13.5" customHeight="1" x14ac:dyDescent="0.2">
      <c r="A27" s="198"/>
      <c r="B27" s="199"/>
      <c r="C27" s="199"/>
      <c r="D27" s="196"/>
      <c r="E27" s="59"/>
      <c r="F27" s="112"/>
      <c r="G27" s="113"/>
      <c r="H27" s="113"/>
      <c r="I27" s="127"/>
      <c r="J27" s="128"/>
      <c r="K27" s="129"/>
      <c r="L27" s="66"/>
      <c r="M27" s="67"/>
      <c r="N27" s="67"/>
      <c r="O27" s="69"/>
      <c r="P27" s="136"/>
      <c r="Q27" s="137"/>
      <c r="R27" s="61">
        <f t="shared" si="2"/>
        <v>0</v>
      </c>
      <c r="S27" s="62">
        <f t="shared" si="1"/>
        <v>0</v>
      </c>
      <c r="T27" s="166">
        <f t="shared" si="3"/>
        <v>0</v>
      </c>
      <c r="U27" s="166"/>
      <c r="V27" s="166"/>
      <c r="W27" s="166"/>
      <c r="X27" s="166"/>
      <c r="Y27" s="166"/>
      <c r="Z27" s="166"/>
      <c r="AA27" s="166"/>
      <c r="AB27" s="166"/>
      <c r="AC27" s="166"/>
      <c r="AD27" s="166"/>
      <c r="AE27" s="166"/>
      <c r="AF27" s="166"/>
      <c r="AG27" s="166"/>
      <c r="AH27" s="166"/>
      <c r="AI27" s="166"/>
      <c r="AJ27" s="166"/>
      <c r="AK27" s="166"/>
    </row>
    <row r="28" spans="1:37" ht="13.5" customHeight="1" x14ac:dyDescent="0.2">
      <c r="A28" s="198"/>
      <c r="B28" s="199"/>
      <c r="C28" s="199"/>
      <c r="D28" s="196"/>
      <c r="E28" s="59"/>
      <c r="F28" s="112"/>
      <c r="G28" s="113"/>
      <c r="H28" s="113"/>
      <c r="I28" s="127"/>
      <c r="J28" s="128"/>
      <c r="K28" s="129"/>
      <c r="L28" s="66"/>
      <c r="M28" s="67"/>
      <c r="N28" s="67"/>
      <c r="O28" s="69"/>
      <c r="P28" s="136"/>
      <c r="Q28" s="137"/>
      <c r="R28" s="61">
        <f t="shared" si="2"/>
        <v>0</v>
      </c>
      <c r="S28" s="62">
        <f t="shared" si="1"/>
        <v>0</v>
      </c>
      <c r="T28" s="166">
        <f t="shared" si="3"/>
        <v>0</v>
      </c>
      <c r="U28" s="166"/>
      <c r="V28" s="166"/>
      <c r="W28" s="166"/>
      <c r="X28" s="166"/>
      <c r="Y28" s="166"/>
      <c r="Z28" s="166"/>
      <c r="AA28" s="166"/>
      <c r="AB28" s="166"/>
      <c r="AC28" s="166"/>
      <c r="AD28" s="166"/>
      <c r="AE28" s="166"/>
      <c r="AF28" s="166"/>
      <c r="AG28" s="166"/>
      <c r="AH28" s="166"/>
      <c r="AI28" s="166"/>
      <c r="AJ28" s="166"/>
      <c r="AK28" s="166"/>
    </row>
    <row r="29" spans="1:37" ht="13.5" customHeight="1" x14ac:dyDescent="0.2">
      <c r="A29" s="198"/>
      <c r="B29" s="199"/>
      <c r="C29" s="199"/>
      <c r="D29" s="196"/>
      <c r="E29" s="59"/>
      <c r="F29" s="112"/>
      <c r="G29" s="113"/>
      <c r="H29" s="113"/>
      <c r="I29" s="127"/>
      <c r="J29" s="128"/>
      <c r="K29" s="129"/>
      <c r="L29" s="66"/>
      <c r="M29" s="67"/>
      <c r="N29" s="67"/>
      <c r="O29" s="69"/>
      <c r="P29" s="136"/>
      <c r="Q29" s="137"/>
      <c r="R29" s="61">
        <f t="shared" si="2"/>
        <v>0</v>
      </c>
      <c r="S29" s="62">
        <f t="shared" si="1"/>
        <v>0</v>
      </c>
      <c r="T29" s="166">
        <f t="shared" si="3"/>
        <v>0</v>
      </c>
      <c r="U29" s="166"/>
      <c r="V29" s="166"/>
      <c r="W29" s="166"/>
      <c r="X29" s="166"/>
      <c r="Y29" s="166"/>
      <c r="Z29" s="166"/>
      <c r="AA29" s="166"/>
      <c r="AB29" s="166"/>
      <c r="AC29" s="166"/>
      <c r="AD29" s="166"/>
      <c r="AE29" s="166"/>
      <c r="AF29" s="166"/>
      <c r="AG29" s="166"/>
      <c r="AH29" s="166"/>
      <c r="AI29" s="166"/>
      <c r="AJ29" s="166"/>
      <c r="AK29" s="166"/>
    </row>
    <row r="30" spans="1:37" ht="13.5" customHeight="1" x14ac:dyDescent="0.2">
      <c r="A30" s="198"/>
      <c r="B30" s="199"/>
      <c r="C30" s="199"/>
      <c r="D30" s="196"/>
      <c r="E30" s="59"/>
      <c r="F30" s="112"/>
      <c r="G30" s="113"/>
      <c r="H30" s="113"/>
      <c r="I30" s="127"/>
      <c r="J30" s="128"/>
      <c r="K30" s="129"/>
      <c r="L30" s="66"/>
      <c r="M30" s="67"/>
      <c r="N30" s="67"/>
      <c r="O30" s="69"/>
      <c r="P30" s="136"/>
      <c r="Q30" s="137"/>
      <c r="R30" s="61">
        <f t="shared" si="2"/>
        <v>0</v>
      </c>
      <c r="S30" s="62">
        <f t="shared" si="1"/>
        <v>0</v>
      </c>
      <c r="T30" s="166">
        <f t="shared" si="3"/>
        <v>0</v>
      </c>
      <c r="U30" s="166"/>
      <c r="V30" s="166"/>
      <c r="W30" s="166"/>
      <c r="X30" s="166"/>
      <c r="Y30" s="166"/>
      <c r="Z30" s="166"/>
      <c r="AA30" s="166"/>
      <c r="AB30" s="166"/>
      <c r="AC30" s="166"/>
      <c r="AD30" s="166"/>
      <c r="AE30" s="166"/>
      <c r="AF30" s="166"/>
      <c r="AG30" s="166"/>
      <c r="AH30" s="166"/>
      <c r="AI30" s="166"/>
      <c r="AJ30" s="166"/>
      <c r="AK30" s="166"/>
    </row>
    <row r="31" spans="1:37" ht="13.5" customHeight="1" x14ac:dyDescent="0.2">
      <c r="A31" s="198"/>
      <c r="B31" s="199"/>
      <c r="C31" s="199"/>
      <c r="D31" s="196"/>
      <c r="E31" s="59"/>
      <c r="F31" s="112"/>
      <c r="G31" s="113"/>
      <c r="H31" s="113"/>
      <c r="I31" s="127"/>
      <c r="J31" s="128"/>
      <c r="K31" s="129"/>
      <c r="L31" s="66"/>
      <c r="M31" s="67"/>
      <c r="N31" s="67"/>
      <c r="O31" s="69"/>
      <c r="P31" s="136"/>
      <c r="Q31" s="137"/>
      <c r="R31" s="61">
        <f t="shared" si="2"/>
        <v>0</v>
      </c>
      <c r="S31" s="62">
        <f t="shared" si="1"/>
        <v>0</v>
      </c>
      <c r="T31" s="166">
        <f t="shared" si="3"/>
        <v>0</v>
      </c>
      <c r="U31" s="166"/>
      <c r="V31" s="166"/>
      <c r="W31" s="166"/>
      <c r="X31" s="166"/>
      <c r="Y31" s="166"/>
      <c r="Z31" s="166"/>
      <c r="AA31" s="166"/>
      <c r="AB31" s="166"/>
      <c r="AC31" s="166"/>
      <c r="AD31" s="166"/>
      <c r="AE31" s="166"/>
      <c r="AF31" s="166"/>
      <c r="AG31" s="166"/>
      <c r="AH31" s="166"/>
      <c r="AI31" s="166"/>
      <c r="AJ31" s="166"/>
      <c r="AK31" s="166"/>
    </row>
    <row r="32" spans="1:37" ht="13.5" customHeight="1" x14ac:dyDescent="0.2">
      <c r="A32" s="200"/>
      <c r="B32" s="201"/>
      <c r="C32" s="202"/>
      <c r="D32" s="202"/>
      <c r="E32" s="59"/>
      <c r="F32" s="112"/>
      <c r="G32" s="113"/>
      <c r="H32" s="113"/>
      <c r="I32" s="127"/>
      <c r="J32" s="128"/>
      <c r="K32" s="129"/>
      <c r="L32" s="66"/>
      <c r="M32" s="67"/>
      <c r="N32" s="67"/>
      <c r="O32" s="69"/>
      <c r="P32" s="136"/>
      <c r="Q32" s="137"/>
      <c r="R32" s="61">
        <f t="shared" si="2"/>
        <v>0</v>
      </c>
      <c r="S32" s="62">
        <f t="shared" si="1"/>
        <v>0</v>
      </c>
      <c r="T32" s="166">
        <f t="shared" si="3"/>
        <v>0</v>
      </c>
      <c r="U32" s="166"/>
      <c r="V32" s="166"/>
      <c r="W32" s="166"/>
      <c r="X32" s="166"/>
      <c r="Y32" s="166"/>
      <c r="Z32" s="166"/>
      <c r="AA32" s="166"/>
      <c r="AB32" s="166"/>
      <c r="AC32" s="166"/>
      <c r="AD32" s="166"/>
      <c r="AE32" s="166"/>
      <c r="AF32" s="166"/>
      <c r="AG32" s="166"/>
      <c r="AH32" s="166"/>
      <c r="AI32" s="166"/>
      <c r="AJ32" s="166"/>
      <c r="AK32" s="166"/>
    </row>
    <row r="33" spans="1:37" ht="13.5" customHeight="1" x14ac:dyDescent="0.2">
      <c r="A33" s="195"/>
      <c r="B33" s="196"/>
      <c r="C33" s="197"/>
      <c r="D33" s="197"/>
      <c r="E33" s="59"/>
      <c r="F33" s="112"/>
      <c r="G33" s="113"/>
      <c r="H33" s="113"/>
      <c r="I33" s="127"/>
      <c r="J33" s="128"/>
      <c r="K33" s="129"/>
      <c r="L33" s="66"/>
      <c r="M33" s="67"/>
      <c r="N33" s="67"/>
      <c r="O33" s="69"/>
      <c r="P33" s="136"/>
      <c r="Q33" s="137"/>
      <c r="R33" s="61">
        <f t="shared" si="2"/>
        <v>0</v>
      </c>
      <c r="S33" s="62">
        <f t="shared" si="1"/>
        <v>0</v>
      </c>
      <c r="T33" s="166">
        <f t="shared" si="3"/>
        <v>0</v>
      </c>
      <c r="U33" s="166"/>
      <c r="V33" s="166"/>
      <c r="W33" s="166"/>
      <c r="X33" s="166"/>
      <c r="Y33" s="166"/>
      <c r="Z33" s="166"/>
      <c r="AA33" s="166"/>
      <c r="AB33" s="166"/>
      <c r="AC33" s="166"/>
      <c r="AD33" s="166"/>
      <c r="AE33" s="166"/>
      <c r="AF33" s="166"/>
      <c r="AG33" s="166"/>
      <c r="AH33" s="166"/>
      <c r="AI33" s="166"/>
      <c r="AJ33" s="166"/>
      <c r="AK33" s="166"/>
    </row>
    <row r="34" spans="1:37" ht="13.5" customHeight="1" x14ac:dyDescent="0.2">
      <c r="A34" s="195"/>
      <c r="B34" s="196"/>
      <c r="C34" s="197"/>
      <c r="D34" s="197"/>
      <c r="E34" s="59"/>
      <c r="F34" s="112"/>
      <c r="G34" s="113"/>
      <c r="H34" s="113"/>
      <c r="I34" s="127"/>
      <c r="J34" s="128"/>
      <c r="K34" s="129"/>
      <c r="L34" s="66"/>
      <c r="M34" s="67"/>
      <c r="N34" s="67"/>
      <c r="O34" s="69"/>
      <c r="P34" s="136"/>
      <c r="Q34" s="137"/>
      <c r="R34" s="61">
        <f t="shared" si="2"/>
        <v>0</v>
      </c>
      <c r="S34" s="62">
        <f t="shared" si="1"/>
        <v>0</v>
      </c>
      <c r="T34" s="166">
        <f t="shared" si="3"/>
        <v>0</v>
      </c>
      <c r="U34" s="166"/>
      <c r="V34" s="166"/>
      <c r="W34" s="166"/>
      <c r="X34" s="166"/>
      <c r="Y34" s="166"/>
      <c r="Z34" s="166"/>
      <c r="AA34" s="166"/>
      <c r="AB34" s="166"/>
      <c r="AC34" s="166"/>
      <c r="AD34" s="166"/>
      <c r="AE34" s="166"/>
      <c r="AF34" s="166"/>
      <c r="AG34" s="166"/>
      <c r="AH34" s="166"/>
      <c r="AI34" s="166"/>
      <c r="AJ34" s="166"/>
      <c r="AK34" s="166"/>
    </row>
    <row r="35" spans="1:37" ht="13.5" customHeight="1" x14ac:dyDescent="0.2">
      <c r="A35" s="195"/>
      <c r="B35" s="196"/>
      <c r="C35" s="197"/>
      <c r="D35" s="197"/>
      <c r="E35" s="59"/>
      <c r="F35" s="112"/>
      <c r="G35" s="113"/>
      <c r="H35" s="113"/>
      <c r="I35" s="127"/>
      <c r="J35" s="128"/>
      <c r="K35" s="129"/>
      <c r="L35" s="66"/>
      <c r="M35" s="67"/>
      <c r="N35" s="67"/>
      <c r="O35" s="69"/>
      <c r="P35" s="136"/>
      <c r="Q35" s="137"/>
      <c r="R35" s="61">
        <f t="shared" si="2"/>
        <v>0</v>
      </c>
      <c r="S35" s="62">
        <f t="shared" si="1"/>
        <v>0</v>
      </c>
      <c r="T35" s="166">
        <f t="shared" si="3"/>
        <v>0</v>
      </c>
      <c r="U35" s="166"/>
      <c r="V35" s="166"/>
      <c r="W35" s="166"/>
      <c r="X35" s="166"/>
      <c r="Y35" s="166"/>
      <c r="Z35" s="166"/>
      <c r="AA35" s="166"/>
      <c r="AB35" s="166"/>
      <c r="AC35" s="166"/>
      <c r="AD35" s="166"/>
      <c r="AE35" s="166"/>
      <c r="AF35" s="166"/>
      <c r="AG35" s="166"/>
      <c r="AH35" s="166"/>
      <c r="AI35" s="166"/>
      <c r="AJ35" s="166"/>
      <c r="AK35" s="166"/>
    </row>
    <row r="36" spans="1:37" ht="13.5" customHeight="1" x14ac:dyDescent="0.2">
      <c r="A36" s="195"/>
      <c r="B36" s="196"/>
      <c r="C36" s="197"/>
      <c r="D36" s="197"/>
      <c r="E36" s="59"/>
      <c r="F36" s="112"/>
      <c r="G36" s="113"/>
      <c r="H36" s="113"/>
      <c r="I36" s="127"/>
      <c r="J36" s="128"/>
      <c r="K36" s="129"/>
      <c r="L36" s="66"/>
      <c r="M36" s="67"/>
      <c r="N36" s="67"/>
      <c r="O36" s="69"/>
      <c r="P36" s="136"/>
      <c r="Q36" s="137"/>
      <c r="R36" s="61">
        <f t="shared" si="2"/>
        <v>0</v>
      </c>
      <c r="S36" s="62">
        <f t="shared" si="1"/>
        <v>0</v>
      </c>
      <c r="T36" s="166">
        <f t="shared" si="3"/>
        <v>0</v>
      </c>
      <c r="U36" s="166"/>
      <c r="V36" s="166"/>
      <c r="W36" s="166"/>
      <c r="X36" s="166"/>
      <c r="Y36" s="166"/>
      <c r="Z36" s="166"/>
      <c r="AA36" s="166"/>
      <c r="AB36" s="166"/>
      <c r="AC36" s="166"/>
      <c r="AD36" s="166"/>
      <c r="AE36" s="166"/>
      <c r="AF36" s="166"/>
      <c r="AG36" s="166"/>
      <c r="AH36" s="166"/>
      <c r="AI36" s="166"/>
      <c r="AJ36" s="166"/>
      <c r="AK36" s="166"/>
    </row>
    <row r="37" spans="1:37" ht="13.5" customHeight="1" x14ac:dyDescent="0.2">
      <c r="A37" s="195"/>
      <c r="B37" s="196"/>
      <c r="C37" s="197"/>
      <c r="D37" s="197"/>
      <c r="E37" s="59"/>
      <c r="F37" s="112"/>
      <c r="G37" s="113"/>
      <c r="H37" s="113"/>
      <c r="I37" s="127"/>
      <c r="J37" s="128"/>
      <c r="K37" s="129"/>
      <c r="L37" s="66"/>
      <c r="M37" s="67"/>
      <c r="N37" s="67"/>
      <c r="O37" s="69"/>
      <c r="P37" s="136"/>
      <c r="Q37" s="137"/>
      <c r="R37" s="61">
        <f t="shared" si="2"/>
        <v>0</v>
      </c>
      <c r="S37" s="62">
        <f t="shared" si="1"/>
        <v>0</v>
      </c>
      <c r="T37" s="166">
        <f t="shared" si="3"/>
        <v>0</v>
      </c>
      <c r="U37" s="166"/>
      <c r="V37" s="166"/>
      <c r="W37" s="166"/>
      <c r="X37" s="166"/>
      <c r="Y37" s="166"/>
      <c r="Z37" s="166"/>
      <c r="AA37" s="166"/>
      <c r="AB37" s="166"/>
      <c r="AC37" s="166"/>
      <c r="AD37" s="166"/>
      <c r="AE37" s="166"/>
      <c r="AF37" s="166"/>
      <c r="AG37" s="166"/>
      <c r="AH37" s="166"/>
      <c r="AI37" s="166"/>
      <c r="AJ37" s="166"/>
      <c r="AK37" s="166"/>
    </row>
    <row r="38" spans="1:37" ht="12.75" customHeight="1" x14ac:dyDescent="0.2">
      <c r="A38" s="195"/>
      <c r="B38" s="196"/>
      <c r="C38" s="197"/>
      <c r="D38" s="197"/>
      <c r="E38" s="59"/>
      <c r="F38" s="112"/>
      <c r="G38" s="113"/>
      <c r="H38" s="113"/>
      <c r="I38" s="127"/>
      <c r="J38" s="128"/>
      <c r="K38" s="129"/>
      <c r="L38" s="66"/>
      <c r="M38" s="67"/>
      <c r="N38" s="67"/>
      <c r="O38" s="69"/>
      <c r="P38" s="136"/>
      <c r="Q38" s="137"/>
      <c r="R38" s="61">
        <f t="shared" si="2"/>
        <v>0</v>
      </c>
      <c r="S38" s="62">
        <f t="shared" si="1"/>
        <v>0</v>
      </c>
      <c r="T38" s="166">
        <f t="shared" si="3"/>
        <v>0</v>
      </c>
      <c r="U38" s="166"/>
      <c r="V38" s="166"/>
      <c r="W38" s="166"/>
      <c r="X38" s="166"/>
      <c r="Y38" s="166"/>
      <c r="Z38" s="166"/>
      <c r="AA38" s="166"/>
      <c r="AB38" s="166"/>
      <c r="AC38" s="166"/>
      <c r="AD38" s="166"/>
      <c r="AE38" s="166"/>
      <c r="AF38" s="166"/>
      <c r="AG38" s="166"/>
      <c r="AH38" s="166"/>
      <c r="AI38" s="166"/>
      <c r="AJ38" s="166"/>
      <c r="AK38" s="166"/>
    </row>
    <row r="39" spans="1:37" ht="13.5" customHeight="1" x14ac:dyDescent="0.2">
      <c r="A39" s="195"/>
      <c r="B39" s="196"/>
      <c r="C39" s="197"/>
      <c r="D39" s="197"/>
      <c r="E39" s="59"/>
      <c r="F39" s="112"/>
      <c r="G39" s="113"/>
      <c r="H39" s="113"/>
      <c r="I39" s="127"/>
      <c r="J39" s="128"/>
      <c r="K39" s="129"/>
      <c r="L39" s="66"/>
      <c r="M39" s="67"/>
      <c r="N39" s="67"/>
      <c r="O39" s="69"/>
      <c r="P39" s="136"/>
      <c r="Q39" s="137"/>
      <c r="R39" s="61">
        <f t="shared" si="2"/>
        <v>0</v>
      </c>
      <c r="S39" s="62">
        <f t="shared" si="1"/>
        <v>0</v>
      </c>
      <c r="T39" s="166">
        <f t="shared" si="3"/>
        <v>0</v>
      </c>
      <c r="U39" s="166"/>
      <c r="V39" s="166"/>
      <c r="W39" s="166"/>
      <c r="X39" s="166"/>
      <c r="Y39" s="166"/>
      <c r="Z39" s="166"/>
      <c r="AA39" s="166"/>
      <c r="AB39" s="166"/>
      <c r="AC39" s="166"/>
      <c r="AD39" s="166"/>
      <c r="AE39" s="166"/>
      <c r="AF39" s="166"/>
      <c r="AG39" s="166"/>
      <c r="AH39" s="166"/>
      <c r="AI39" s="166"/>
      <c r="AJ39" s="166"/>
      <c r="AK39" s="166"/>
    </row>
    <row r="40" spans="1:37" ht="13.5" customHeight="1" x14ac:dyDescent="0.2">
      <c r="A40" s="195"/>
      <c r="B40" s="196"/>
      <c r="C40" s="197"/>
      <c r="D40" s="197"/>
      <c r="E40" s="59"/>
      <c r="F40" s="112"/>
      <c r="G40" s="113"/>
      <c r="H40" s="113"/>
      <c r="I40" s="127"/>
      <c r="J40" s="128"/>
      <c r="K40" s="129"/>
      <c r="L40" s="66"/>
      <c r="M40" s="67"/>
      <c r="N40" s="67"/>
      <c r="O40" s="69"/>
      <c r="P40" s="136"/>
      <c r="Q40" s="137"/>
      <c r="R40" s="61">
        <f t="shared" si="2"/>
        <v>0</v>
      </c>
      <c r="S40" s="62">
        <f t="shared" si="1"/>
        <v>0</v>
      </c>
      <c r="T40" s="166">
        <f t="shared" si="3"/>
        <v>0</v>
      </c>
      <c r="U40" s="166"/>
      <c r="V40" s="166"/>
      <c r="W40" s="166"/>
      <c r="X40" s="166"/>
      <c r="Y40" s="166"/>
      <c r="Z40" s="166"/>
      <c r="AA40" s="166"/>
      <c r="AB40" s="166"/>
      <c r="AC40" s="166"/>
      <c r="AD40" s="166"/>
      <c r="AE40" s="166"/>
      <c r="AF40" s="166"/>
      <c r="AG40" s="166"/>
      <c r="AH40" s="166"/>
      <c r="AI40" s="166"/>
      <c r="AJ40" s="166"/>
      <c r="AK40" s="166"/>
    </row>
    <row r="41" spans="1:37" ht="13.5" customHeight="1" x14ac:dyDescent="0.2">
      <c r="A41" s="195"/>
      <c r="B41" s="196"/>
      <c r="C41" s="197"/>
      <c r="D41" s="197"/>
      <c r="E41" s="59"/>
      <c r="F41" s="112"/>
      <c r="G41" s="113"/>
      <c r="H41" s="113"/>
      <c r="I41" s="127"/>
      <c r="J41" s="128"/>
      <c r="K41" s="129"/>
      <c r="L41" s="66"/>
      <c r="M41" s="67"/>
      <c r="N41" s="67"/>
      <c r="O41" s="69"/>
      <c r="P41" s="136"/>
      <c r="Q41" s="137"/>
      <c r="R41" s="61">
        <f t="shared" si="2"/>
        <v>0</v>
      </c>
      <c r="S41" s="62">
        <f t="shared" si="1"/>
        <v>0</v>
      </c>
      <c r="T41" s="166">
        <f t="shared" si="3"/>
        <v>0</v>
      </c>
      <c r="U41" s="166"/>
      <c r="V41" s="166"/>
      <c r="W41" s="166"/>
      <c r="X41" s="166"/>
      <c r="Y41" s="166"/>
      <c r="Z41" s="166"/>
      <c r="AA41" s="166"/>
      <c r="AB41" s="166"/>
      <c r="AC41" s="166"/>
      <c r="AD41" s="166"/>
      <c r="AE41" s="166"/>
      <c r="AF41" s="166"/>
      <c r="AG41" s="166"/>
      <c r="AH41" s="166"/>
      <c r="AI41" s="166"/>
      <c r="AJ41" s="166"/>
      <c r="AK41" s="166"/>
    </row>
    <row r="42" spans="1:37" ht="13.5" customHeight="1" x14ac:dyDescent="0.2">
      <c r="A42" s="195"/>
      <c r="B42" s="196"/>
      <c r="C42" s="197"/>
      <c r="D42" s="197"/>
      <c r="E42" s="59"/>
      <c r="F42" s="110"/>
      <c r="G42" s="111"/>
      <c r="H42" s="111"/>
      <c r="I42" s="127"/>
      <c r="J42" s="128"/>
      <c r="K42" s="129"/>
      <c r="L42" s="66"/>
      <c r="M42" s="67"/>
      <c r="N42" s="67"/>
      <c r="O42" s="69"/>
      <c r="P42" s="136"/>
      <c r="Q42" s="137"/>
      <c r="R42" s="61">
        <f t="shared" si="2"/>
        <v>0</v>
      </c>
      <c r="S42" s="62">
        <f t="shared" si="1"/>
        <v>0</v>
      </c>
      <c r="T42" s="166">
        <f t="shared" si="3"/>
        <v>0</v>
      </c>
      <c r="U42" s="166"/>
      <c r="V42" s="166"/>
      <c r="W42" s="166"/>
      <c r="X42" s="166"/>
      <c r="Y42" s="166"/>
      <c r="Z42" s="166"/>
      <c r="AA42" s="166"/>
      <c r="AB42" s="166"/>
      <c r="AC42" s="166"/>
      <c r="AD42" s="166"/>
      <c r="AE42" s="166"/>
      <c r="AF42" s="166"/>
      <c r="AG42" s="166"/>
      <c r="AH42" s="166"/>
      <c r="AI42" s="166"/>
      <c r="AJ42" s="166"/>
      <c r="AK42" s="166"/>
    </row>
    <row r="43" spans="1:37" ht="13.5" customHeight="1" x14ac:dyDescent="0.2">
      <c r="A43" s="195"/>
      <c r="B43" s="196"/>
      <c r="C43" s="197"/>
      <c r="D43" s="197"/>
      <c r="E43" s="59"/>
      <c r="F43" s="115"/>
      <c r="G43" s="116"/>
      <c r="H43" s="116"/>
      <c r="I43" s="127"/>
      <c r="J43" s="128"/>
      <c r="K43" s="129"/>
      <c r="L43" s="66"/>
      <c r="M43" s="67"/>
      <c r="N43" s="67"/>
      <c r="O43" s="69"/>
      <c r="P43" s="136"/>
      <c r="Q43" s="137"/>
      <c r="R43" s="61">
        <f t="shared" si="2"/>
        <v>0</v>
      </c>
      <c r="S43" s="62">
        <f t="shared" si="1"/>
        <v>0</v>
      </c>
      <c r="T43" s="166">
        <f t="shared" si="3"/>
        <v>0</v>
      </c>
      <c r="U43" s="166"/>
      <c r="V43" s="166"/>
      <c r="W43" s="166"/>
      <c r="X43" s="166"/>
      <c r="Y43" s="166"/>
      <c r="Z43" s="166"/>
      <c r="AA43" s="166"/>
      <c r="AB43" s="166"/>
      <c r="AC43" s="166"/>
      <c r="AD43" s="166"/>
      <c r="AE43" s="166"/>
      <c r="AF43" s="166"/>
      <c r="AG43" s="166"/>
      <c r="AH43" s="166"/>
      <c r="AI43" s="166"/>
      <c r="AJ43" s="166"/>
      <c r="AK43" s="166"/>
    </row>
    <row r="44" spans="1:37" ht="13.5" customHeight="1" x14ac:dyDescent="0.2">
      <c r="A44" s="198"/>
      <c r="B44" s="199"/>
      <c r="C44" s="199"/>
      <c r="D44" s="196"/>
      <c r="E44" s="59"/>
      <c r="F44" s="64"/>
      <c r="G44" s="65"/>
      <c r="H44" s="65"/>
      <c r="I44" s="127"/>
      <c r="J44" s="128"/>
      <c r="K44" s="129"/>
      <c r="L44" s="66"/>
      <c r="M44" s="67"/>
      <c r="N44" s="67"/>
      <c r="O44" s="69"/>
      <c r="P44" s="136"/>
      <c r="Q44" s="137"/>
      <c r="R44" s="61">
        <f t="shared" si="2"/>
        <v>0</v>
      </c>
      <c r="S44" s="62">
        <f t="shared" si="1"/>
        <v>0</v>
      </c>
      <c r="T44" s="166">
        <f>IF(E44="o",0,SUM(L44:Q44))</f>
        <v>0</v>
      </c>
      <c r="U44" s="166"/>
      <c r="V44" s="166"/>
      <c r="W44" s="166"/>
      <c r="X44" s="166"/>
      <c r="Y44" s="166"/>
      <c r="Z44" s="166"/>
      <c r="AA44" s="166"/>
      <c r="AB44" s="166"/>
      <c r="AC44" s="166"/>
      <c r="AD44" s="166"/>
      <c r="AE44" s="166"/>
      <c r="AF44" s="166"/>
      <c r="AG44" s="166"/>
      <c r="AH44" s="166"/>
      <c r="AI44" s="166"/>
      <c r="AJ44" s="166"/>
      <c r="AK44" s="166"/>
    </row>
    <row r="45" spans="1:37" ht="13.5" customHeight="1" x14ac:dyDescent="0.2">
      <c r="A45" s="198"/>
      <c r="B45" s="199"/>
      <c r="C45" s="199"/>
      <c r="D45" s="196"/>
      <c r="E45" s="59"/>
      <c r="F45" s="64"/>
      <c r="G45" s="65"/>
      <c r="H45" s="65"/>
      <c r="I45" s="127"/>
      <c r="J45" s="128"/>
      <c r="K45" s="129"/>
      <c r="L45" s="66"/>
      <c r="M45" s="67"/>
      <c r="N45" s="67"/>
      <c r="O45" s="69"/>
      <c r="P45" s="136"/>
      <c r="Q45" s="137"/>
      <c r="R45" s="61">
        <f t="shared" si="2"/>
        <v>0</v>
      </c>
      <c r="S45" s="62">
        <f t="shared" si="1"/>
        <v>0</v>
      </c>
      <c r="T45" s="166">
        <f t="shared" si="3"/>
        <v>0</v>
      </c>
      <c r="U45" s="166"/>
      <c r="V45" s="166"/>
      <c r="W45" s="166"/>
      <c r="X45" s="166"/>
      <c r="Y45" s="166"/>
      <c r="Z45" s="166"/>
      <c r="AA45" s="166"/>
      <c r="AB45" s="166"/>
      <c r="AC45" s="166"/>
      <c r="AD45" s="166"/>
      <c r="AE45" s="166"/>
      <c r="AF45" s="166"/>
      <c r="AG45" s="166"/>
      <c r="AH45" s="166"/>
      <c r="AI45" s="166"/>
      <c r="AJ45" s="166"/>
      <c r="AK45" s="166"/>
    </row>
    <row r="46" spans="1:37" ht="13.5" customHeight="1" thickBot="1" x14ac:dyDescent="0.25">
      <c r="A46" s="198"/>
      <c r="B46" s="199"/>
      <c r="C46" s="199"/>
      <c r="D46" s="196"/>
      <c r="E46" s="59"/>
      <c r="F46" s="115"/>
      <c r="G46" s="116"/>
      <c r="H46" s="116"/>
      <c r="I46" s="151"/>
      <c r="J46" s="152"/>
      <c r="K46" s="153"/>
      <c r="L46" s="66"/>
      <c r="M46" s="67"/>
      <c r="N46" s="67"/>
      <c r="O46" s="69"/>
      <c r="P46" s="136"/>
      <c r="Q46" s="137"/>
      <c r="R46" s="61">
        <f t="shared" si="2"/>
        <v>0</v>
      </c>
      <c r="S46" s="62">
        <f t="shared" si="1"/>
        <v>0</v>
      </c>
      <c r="T46" s="166">
        <f>IF(E46="o",0,SUM(L46:Q46))</f>
        <v>0</v>
      </c>
      <c r="U46" s="166"/>
      <c r="V46" s="166"/>
      <c r="W46" s="166"/>
      <c r="X46" s="166"/>
      <c r="Y46" s="166"/>
      <c r="Z46" s="166"/>
      <c r="AA46" s="166"/>
      <c r="AB46" s="166"/>
      <c r="AC46" s="166"/>
      <c r="AD46" s="166"/>
      <c r="AE46" s="166"/>
      <c r="AF46" s="166"/>
      <c r="AG46" s="166"/>
      <c r="AH46" s="166"/>
      <c r="AI46" s="166"/>
      <c r="AJ46" s="166"/>
      <c r="AK46" s="166"/>
    </row>
    <row r="47" spans="1:37" ht="15" hidden="1" customHeight="1" x14ac:dyDescent="0.2">
      <c r="A47" s="198"/>
      <c r="B47" s="199"/>
      <c r="C47" s="199"/>
      <c r="D47" s="196"/>
      <c r="E47" s="59"/>
      <c r="F47" s="147"/>
      <c r="G47" s="148"/>
      <c r="H47" s="148"/>
      <c r="I47" s="149"/>
      <c r="J47" s="150"/>
      <c r="K47" s="150"/>
      <c r="L47" s="66"/>
      <c r="M47" s="67"/>
      <c r="N47" s="67"/>
      <c r="O47" s="69"/>
      <c r="P47" s="136"/>
      <c r="Q47" s="137"/>
      <c r="R47" s="61">
        <f t="shared" si="2"/>
        <v>0</v>
      </c>
      <c r="S47" s="62">
        <f t="shared" ref="S47:S80" si="4">IF(E47="o",0,IF(COUNTIFS($E$16:$E$87,"=b")&gt;0,IF(E47="b",(F47/12*L47)+(G47/12*M47)+(H47/12*N47)+(I47/12*O47)+(J47/12*P47)+(K47/12*Q47),0),(F47*1.2%*$F$12/12*L47)+(G47*1.2%*$G$12/12*M47)+(H47*1.2%*$H$12/12*N47)+(I47*1.2%*$I$12/12*O47)+(J47*1.2%*$J$12/12*P47)+(K47*1.2%*$K$12/12*Q47)))</f>
        <v>0</v>
      </c>
      <c r="T47" s="166">
        <f t="shared" si="3"/>
        <v>0</v>
      </c>
      <c r="U47" s="166"/>
      <c r="V47" s="166"/>
      <c r="W47" s="166"/>
      <c r="X47" s="166"/>
      <c r="Y47" s="166"/>
      <c r="Z47" s="166"/>
      <c r="AA47" s="166"/>
      <c r="AB47" s="166"/>
      <c r="AC47" s="166"/>
      <c r="AD47" s="166"/>
      <c r="AE47" s="166"/>
      <c r="AF47" s="166"/>
      <c r="AG47" s="166"/>
      <c r="AH47" s="166"/>
      <c r="AI47" s="166"/>
      <c r="AJ47" s="166"/>
      <c r="AK47" s="166"/>
    </row>
    <row r="48" spans="1:37" ht="15" hidden="1" customHeight="1" x14ac:dyDescent="0.2">
      <c r="A48" s="198"/>
      <c r="B48" s="199"/>
      <c r="C48" s="199"/>
      <c r="D48" s="196"/>
      <c r="E48" s="59"/>
      <c r="F48" s="64"/>
      <c r="G48" s="65"/>
      <c r="H48" s="65"/>
      <c r="I48" s="127"/>
      <c r="J48" s="128"/>
      <c r="K48" s="128"/>
      <c r="L48" s="66"/>
      <c r="M48" s="67"/>
      <c r="N48" s="67"/>
      <c r="O48" s="69"/>
      <c r="P48" s="136"/>
      <c r="Q48" s="137"/>
      <c r="R48" s="61">
        <f t="shared" si="2"/>
        <v>0</v>
      </c>
      <c r="S48" s="62">
        <f t="shared" si="4"/>
        <v>0</v>
      </c>
      <c r="T48" s="166">
        <f t="shared" si="3"/>
        <v>0</v>
      </c>
      <c r="U48" s="166"/>
      <c r="V48" s="166"/>
      <c r="W48" s="166"/>
      <c r="X48" s="166"/>
      <c r="Y48" s="166"/>
      <c r="Z48" s="166"/>
      <c r="AA48" s="166"/>
      <c r="AB48" s="166"/>
      <c r="AC48" s="166"/>
      <c r="AD48" s="166"/>
      <c r="AE48" s="166"/>
      <c r="AF48" s="166"/>
      <c r="AG48" s="166"/>
      <c r="AH48" s="166"/>
      <c r="AI48" s="166"/>
      <c r="AJ48" s="166"/>
      <c r="AK48" s="166"/>
    </row>
    <row r="49" spans="1:37" ht="15" hidden="1" customHeight="1" x14ac:dyDescent="0.2">
      <c r="A49" s="198"/>
      <c r="B49" s="199"/>
      <c r="C49" s="199"/>
      <c r="D49" s="196"/>
      <c r="E49" s="59"/>
      <c r="F49" s="64"/>
      <c r="G49" s="65"/>
      <c r="H49" s="65"/>
      <c r="I49" s="127"/>
      <c r="J49" s="128"/>
      <c r="K49" s="128"/>
      <c r="L49" s="66"/>
      <c r="M49" s="67"/>
      <c r="N49" s="67"/>
      <c r="O49" s="69"/>
      <c r="P49" s="136"/>
      <c r="Q49" s="137"/>
      <c r="R49" s="61">
        <f t="shared" si="2"/>
        <v>0</v>
      </c>
      <c r="S49" s="62">
        <f t="shared" si="4"/>
        <v>0</v>
      </c>
      <c r="T49" s="166">
        <f t="shared" si="3"/>
        <v>0</v>
      </c>
      <c r="U49" s="166"/>
      <c r="V49" s="166"/>
      <c r="W49" s="166"/>
      <c r="X49" s="166"/>
      <c r="Y49" s="166"/>
      <c r="Z49" s="166"/>
      <c r="AA49" s="166"/>
      <c r="AB49" s="166"/>
      <c r="AC49" s="166"/>
      <c r="AD49" s="166"/>
      <c r="AE49" s="166"/>
      <c r="AF49" s="166"/>
      <c r="AG49" s="166"/>
      <c r="AH49" s="166"/>
      <c r="AI49" s="166"/>
      <c r="AJ49" s="166"/>
      <c r="AK49" s="166"/>
    </row>
    <row r="50" spans="1:37" ht="15" hidden="1" customHeight="1" x14ac:dyDescent="0.2">
      <c r="A50" s="198"/>
      <c r="B50" s="199"/>
      <c r="C50" s="199"/>
      <c r="D50" s="196"/>
      <c r="E50" s="59"/>
      <c r="F50" s="64"/>
      <c r="G50" s="65"/>
      <c r="H50" s="65"/>
      <c r="I50" s="127"/>
      <c r="J50" s="128"/>
      <c r="K50" s="128"/>
      <c r="L50" s="66"/>
      <c r="M50" s="67"/>
      <c r="N50" s="67"/>
      <c r="O50" s="69"/>
      <c r="P50" s="136"/>
      <c r="Q50" s="137"/>
      <c r="R50" s="61">
        <f t="shared" si="2"/>
        <v>0</v>
      </c>
      <c r="S50" s="62">
        <f t="shared" si="4"/>
        <v>0</v>
      </c>
      <c r="T50" s="166">
        <f t="shared" si="3"/>
        <v>0</v>
      </c>
      <c r="U50" s="166"/>
      <c r="V50" s="166"/>
      <c r="W50" s="166"/>
      <c r="X50" s="166"/>
      <c r="Y50" s="166"/>
      <c r="Z50" s="166"/>
      <c r="AA50" s="166"/>
      <c r="AB50" s="166"/>
      <c r="AC50" s="166"/>
      <c r="AD50" s="166"/>
      <c r="AE50" s="166"/>
      <c r="AF50" s="166"/>
      <c r="AG50" s="166"/>
      <c r="AH50" s="166"/>
      <c r="AI50" s="166"/>
      <c r="AJ50" s="166"/>
      <c r="AK50" s="166"/>
    </row>
    <row r="51" spans="1:37" ht="15" hidden="1" customHeight="1" x14ac:dyDescent="0.2">
      <c r="A51" s="198"/>
      <c r="B51" s="199"/>
      <c r="C51" s="199"/>
      <c r="D51" s="196"/>
      <c r="E51" s="59"/>
      <c r="F51" s="64"/>
      <c r="G51" s="65"/>
      <c r="H51" s="65"/>
      <c r="I51" s="127"/>
      <c r="J51" s="128"/>
      <c r="K51" s="128"/>
      <c r="L51" s="66"/>
      <c r="M51" s="67"/>
      <c r="N51" s="67"/>
      <c r="O51" s="69"/>
      <c r="P51" s="136"/>
      <c r="Q51" s="137"/>
      <c r="R51" s="61">
        <f t="shared" si="2"/>
        <v>0</v>
      </c>
      <c r="S51" s="62">
        <f t="shared" si="4"/>
        <v>0</v>
      </c>
      <c r="T51" s="166">
        <f t="shared" si="3"/>
        <v>0</v>
      </c>
      <c r="U51" s="166"/>
      <c r="V51" s="166"/>
      <c r="W51" s="166"/>
      <c r="X51" s="166"/>
      <c r="Y51" s="166"/>
      <c r="Z51" s="166"/>
      <c r="AA51" s="166"/>
      <c r="AB51" s="166"/>
      <c r="AC51" s="166"/>
      <c r="AD51" s="166"/>
      <c r="AE51" s="166"/>
      <c r="AF51" s="166"/>
      <c r="AG51" s="166"/>
      <c r="AH51" s="166"/>
      <c r="AI51" s="166"/>
      <c r="AJ51" s="166"/>
      <c r="AK51" s="166"/>
    </row>
    <row r="52" spans="1:37" ht="15" hidden="1" customHeight="1" x14ac:dyDescent="0.2">
      <c r="A52" s="198"/>
      <c r="B52" s="199"/>
      <c r="C52" s="199"/>
      <c r="D52" s="196"/>
      <c r="E52" s="59"/>
      <c r="F52" s="64"/>
      <c r="G52" s="65"/>
      <c r="H52" s="65"/>
      <c r="I52" s="127"/>
      <c r="J52" s="128"/>
      <c r="K52" s="128"/>
      <c r="L52" s="66"/>
      <c r="M52" s="67"/>
      <c r="N52" s="67"/>
      <c r="O52" s="69"/>
      <c r="P52" s="136"/>
      <c r="Q52" s="137"/>
      <c r="R52" s="61">
        <f t="shared" si="2"/>
        <v>0</v>
      </c>
      <c r="S52" s="62">
        <f t="shared" si="4"/>
        <v>0</v>
      </c>
      <c r="T52" s="166">
        <f t="shared" si="3"/>
        <v>0</v>
      </c>
      <c r="U52" s="166"/>
      <c r="V52" s="166"/>
      <c r="W52" s="166"/>
      <c r="X52" s="166"/>
      <c r="Y52" s="166"/>
      <c r="Z52" s="166"/>
      <c r="AA52" s="166"/>
      <c r="AB52" s="166"/>
      <c r="AC52" s="166"/>
      <c r="AD52" s="166"/>
      <c r="AE52" s="166"/>
      <c r="AF52" s="166"/>
      <c r="AG52" s="166"/>
      <c r="AH52" s="166"/>
      <c r="AI52" s="166"/>
      <c r="AJ52" s="166"/>
      <c r="AK52" s="166"/>
    </row>
    <row r="53" spans="1:37" ht="15" hidden="1" customHeight="1" x14ac:dyDescent="0.2">
      <c r="A53" s="198"/>
      <c r="B53" s="199"/>
      <c r="C53" s="199"/>
      <c r="D53" s="196"/>
      <c r="E53" s="59"/>
      <c r="F53" s="64"/>
      <c r="G53" s="65"/>
      <c r="H53" s="65"/>
      <c r="I53" s="127"/>
      <c r="J53" s="128"/>
      <c r="K53" s="128"/>
      <c r="L53" s="66"/>
      <c r="M53" s="67"/>
      <c r="N53" s="67"/>
      <c r="O53" s="69"/>
      <c r="P53" s="136"/>
      <c r="Q53" s="137"/>
      <c r="R53" s="61">
        <f t="shared" si="2"/>
        <v>0</v>
      </c>
      <c r="S53" s="62">
        <f t="shared" si="4"/>
        <v>0</v>
      </c>
      <c r="T53" s="166">
        <f t="shared" si="3"/>
        <v>0</v>
      </c>
      <c r="U53" s="166"/>
      <c r="V53" s="166"/>
      <c r="W53" s="166"/>
      <c r="X53" s="166"/>
      <c r="Y53" s="166"/>
      <c r="Z53" s="166"/>
      <c r="AA53" s="166"/>
      <c r="AB53" s="166"/>
      <c r="AC53" s="166"/>
      <c r="AD53" s="166"/>
      <c r="AE53" s="166"/>
      <c r="AF53" s="166"/>
      <c r="AG53" s="166"/>
      <c r="AH53" s="166"/>
      <c r="AI53" s="166"/>
      <c r="AJ53" s="166"/>
      <c r="AK53" s="166"/>
    </row>
    <row r="54" spans="1:37" ht="15" hidden="1" customHeight="1" x14ac:dyDescent="0.2">
      <c r="A54" s="198"/>
      <c r="B54" s="199"/>
      <c r="C54" s="199"/>
      <c r="D54" s="196"/>
      <c r="E54" s="59"/>
      <c r="F54" s="64"/>
      <c r="G54" s="65"/>
      <c r="H54" s="65"/>
      <c r="I54" s="127"/>
      <c r="J54" s="128"/>
      <c r="K54" s="128"/>
      <c r="L54" s="66"/>
      <c r="M54" s="67"/>
      <c r="N54" s="67"/>
      <c r="O54" s="69"/>
      <c r="P54" s="136"/>
      <c r="Q54" s="137"/>
      <c r="R54" s="61">
        <f t="shared" si="2"/>
        <v>0</v>
      </c>
      <c r="S54" s="62">
        <f t="shared" si="4"/>
        <v>0</v>
      </c>
      <c r="T54" s="166">
        <f t="shared" si="3"/>
        <v>0</v>
      </c>
      <c r="U54" s="166"/>
      <c r="V54" s="166"/>
      <c r="W54" s="166"/>
      <c r="X54" s="166"/>
      <c r="Y54" s="166"/>
      <c r="Z54" s="166"/>
      <c r="AA54" s="166"/>
      <c r="AB54" s="166"/>
      <c r="AC54" s="166"/>
      <c r="AD54" s="166"/>
      <c r="AE54" s="166"/>
      <c r="AF54" s="166"/>
      <c r="AG54" s="166"/>
      <c r="AH54" s="166"/>
      <c r="AI54" s="166"/>
      <c r="AJ54" s="166"/>
      <c r="AK54" s="166"/>
    </row>
    <row r="55" spans="1:37" ht="15" hidden="1" customHeight="1" x14ac:dyDescent="0.2">
      <c r="A55" s="198"/>
      <c r="B55" s="199"/>
      <c r="C55" s="199"/>
      <c r="D55" s="196"/>
      <c r="E55" s="59"/>
      <c r="F55" s="64"/>
      <c r="G55" s="65"/>
      <c r="H55" s="65"/>
      <c r="I55" s="127"/>
      <c r="J55" s="128"/>
      <c r="K55" s="128"/>
      <c r="L55" s="66"/>
      <c r="M55" s="67"/>
      <c r="N55" s="67"/>
      <c r="O55" s="69"/>
      <c r="P55" s="136"/>
      <c r="Q55" s="137"/>
      <c r="R55" s="61">
        <f t="shared" si="2"/>
        <v>0</v>
      </c>
      <c r="S55" s="62">
        <f t="shared" si="4"/>
        <v>0</v>
      </c>
      <c r="T55" s="166">
        <f t="shared" si="3"/>
        <v>0</v>
      </c>
      <c r="U55" s="166"/>
      <c r="V55" s="166"/>
      <c r="W55" s="166"/>
      <c r="X55" s="166"/>
      <c r="Y55" s="166"/>
      <c r="Z55" s="166"/>
      <c r="AA55" s="166"/>
      <c r="AB55" s="166"/>
      <c r="AC55" s="166"/>
      <c r="AD55" s="166"/>
      <c r="AE55" s="166"/>
      <c r="AF55" s="166"/>
      <c r="AG55" s="166"/>
      <c r="AH55" s="166"/>
      <c r="AI55" s="166"/>
      <c r="AJ55" s="166"/>
      <c r="AK55" s="166"/>
    </row>
    <row r="56" spans="1:37" ht="15" hidden="1" customHeight="1" x14ac:dyDescent="0.2">
      <c r="A56" s="198"/>
      <c r="B56" s="199"/>
      <c r="C56" s="199"/>
      <c r="D56" s="196"/>
      <c r="E56" s="59"/>
      <c r="F56" s="64"/>
      <c r="G56" s="65"/>
      <c r="H56" s="65"/>
      <c r="I56" s="127"/>
      <c r="J56" s="128"/>
      <c r="K56" s="128"/>
      <c r="L56" s="66"/>
      <c r="M56" s="67"/>
      <c r="N56" s="67"/>
      <c r="O56" s="69"/>
      <c r="P56" s="136"/>
      <c r="Q56" s="137"/>
      <c r="R56" s="61">
        <f t="shared" si="2"/>
        <v>0</v>
      </c>
      <c r="S56" s="62">
        <f t="shared" si="4"/>
        <v>0</v>
      </c>
      <c r="T56" s="166">
        <f t="shared" si="3"/>
        <v>0</v>
      </c>
      <c r="U56" s="166"/>
      <c r="V56" s="166"/>
      <c r="W56" s="166"/>
      <c r="X56" s="166"/>
      <c r="Y56" s="166"/>
      <c r="Z56" s="166"/>
      <c r="AA56" s="166"/>
      <c r="AB56" s="166"/>
      <c r="AC56" s="166"/>
      <c r="AD56" s="166"/>
      <c r="AE56" s="166"/>
      <c r="AF56" s="166"/>
      <c r="AG56" s="166"/>
      <c r="AH56" s="166"/>
      <c r="AI56" s="166"/>
      <c r="AJ56" s="166"/>
      <c r="AK56" s="166"/>
    </row>
    <row r="57" spans="1:37" ht="15" hidden="1" customHeight="1" x14ac:dyDescent="0.2">
      <c r="A57" s="198"/>
      <c r="B57" s="199"/>
      <c r="C57" s="199"/>
      <c r="D57" s="196"/>
      <c r="E57" s="59"/>
      <c r="F57" s="64"/>
      <c r="G57" s="65"/>
      <c r="H57" s="65"/>
      <c r="I57" s="127"/>
      <c r="J57" s="128"/>
      <c r="K57" s="128"/>
      <c r="L57" s="66"/>
      <c r="M57" s="67"/>
      <c r="N57" s="67"/>
      <c r="O57" s="69"/>
      <c r="P57" s="136"/>
      <c r="Q57" s="137"/>
      <c r="R57" s="61">
        <f t="shared" si="2"/>
        <v>0</v>
      </c>
      <c r="S57" s="62">
        <f t="shared" si="4"/>
        <v>0</v>
      </c>
      <c r="T57" s="166">
        <f t="shared" si="3"/>
        <v>0</v>
      </c>
      <c r="U57" s="166"/>
      <c r="V57" s="166"/>
      <c r="W57" s="166"/>
      <c r="X57" s="166"/>
      <c r="Y57" s="166"/>
      <c r="Z57" s="166"/>
      <c r="AA57" s="166"/>
      <c r="AB57" s="166"/>
      <c r="AC57" s="166"/>
      <c r="AD57" s="166"/>
      <c r="AE57" s="166"/>
      <c r="AF57" s="166"/>
      <c r="AG57" s="166"/>
      <c r="AH57" s="166"/>
      <c r="AI57" s="166"/>
      <c r="AJ57" s="166"/>
      <c r="AK57" s="166"/>
    </row>
    <row r="58" spans="1:37" ht="15" hidden="1" customHeight="1" x14ac:dyDescent="0.2">
      <c r="A58" s="198"/>
      <c r="B58" s="199"/>
      <c r="C58" s="199"/>
      <c r="D58" s="196"/>
      <c r="E58" s="59"/>
      <c r="F58" s="64"/>
      <c r="G58" s="65"/>
      <c r="H58" s="65"/>
      <c r="I58" s="127"/>
      <c r="J58" s="128"/>
      <c r="K58" s="128"/>
      <c r="L58" s="66"/>
      <c r="M58" s="67"/>
      <c r="N58" s="67"/>
      <c r="O58" s="69"/>
      <c r="P58" s="136"/>
      <c r="Q58" s="137"/>
      <c r="R58" s="61">
        <f t="shared" si="2"/>
        <v>0</v>
      </c>
      <c r="S58" s="62">
        <f t="shared" si="4"/>
        <v>0</v>
      </c>
      <c r="T58" s="166">
        <f t="shared" si="3"/>
        <v>0</v>
      </c>
      <c r="U58" s="166"/>
      <c r="V58" s="166"/>
      <c r="W58" s="166"/>
      <c r="X58" s="166"/>
      <c r="Y58" s="166"/>
      <c r="Z58" s="166"/>
      <c r="AA58" s="166"/>
      <c r="AB58" s="166"/>
      <c r="AC58" s="166"/>
      <c r="AD58" s="166"/>
      <c r="AE58" s="166"/>
      <c r="AF58" s="166"/>
      <c r="AG58" s="166"/>
      <c r="AH58" s="166"/>
      <c r="AI58" s="166"/>
      <c r="AJ58" s="166"/>
      <c r="AK58" s="166"/>
    </row>
    <row r="59" spans="1:37" ht="15" hidden="1" customHeight="1" x14ac:dyDescent="0.2">
      <c r="A59" s="198"/>
      <c r="B59" s="199"/>
      <c r="C59" s="199"/>
      <c r="D59" s="196"/>
      <c r="E59" s="59"/>
      <c r="F59" s="64"/>
      <c r="G59" s="65"/>
      <c r="H59" s="65"/>
      <c r="I59" s="127"/>
      <c r="J59" s="128"/>
      <c r="K59" s="128"/>
      <c r="L59" s="66"/>
      <c r="M59" s="67"/>
      <c r="N59" s="67"/>
      <c r="O59" s="69"/>
      <c r="P59" s="136"/>
      <c r="Q59" s="137"/>
      <c r="R59" s="61">
        <f t="shared" si="2"/>
        <v>0</v>
      </c>
      <c r="S59" s="62">
        <f t="shared" si="4"/>
        <v>0</v>
      </c>
      <c r="T59" s="166">
        <f t="shared" si="3"/>
        <v>0</v>
      </c>
      <c r="U59" s="166"/>
      <c r="V59" s="166"/>
      <c r="W59" s="166"/>
      <c r="X59" s="166"/>
      <c r="Y59" s="166"/>
      <c r="Z59" s="166"/>
      <c r="AA59" s="166"/>
      <c r="AB59" s="166"/>
      <c r="AC59" s="166"/>
      <c r="AD59" s="166"/>
      <c r="AE59" s="166"/>
      <c r="AF59" s="166"/>
      <c r="AG59" s="166"/>
      <c r="AH59" s="166"/>
      <c r="AI59" s="166"/>
      <c r="AJ59" s="166"/>
      <c r="AK59" s="166"/>
    </row>
    <row r="60" spans="1:37" ht="15" hidden="1" customHeight="1" x14ac:dyDescent="0.2">
      <c r="A60" s="198"/>
      <c r="B60" s="199"/>
      <c r="C60" s="199"/>
      <c r="D60" s="196"/>
      <c r="E60" s="59"/>
      <c r="F60" s="64"/>
      <c r="G60" s="65"/>
      <c r="H60" s="65"/>
      <c r="I60" s="127"/>
      <c r="J60" s="128"/>
      <c r="K60" s="128"/>
      <c r="L60" s="66"/>
      <c r="M60" s="67"/>
      <c r="N60" s="67"/>
      <c r="O60" s="69"/>
      <c r="P60" s="136"/>
      <c r="Q60" s="137"/>
      <c r="R60" s="61">
        <f t="shared" si="2"/>
        <v>0</v>
      </c>
      <c r="S60" s="62">
        <f t="shared" si="4"/>
        <v>0</v>
      </c>
      <c r="T60" s="166">
        <f t="shared" si="3"/>
        <v>0</v>
      </c>
      <c r="U60" s="166"/>
      <c r="V60" s="166"/>
      <c r="W60" s="166"/>
      <c r="X60" s="166"/>
      <c r="Y60" s="166"/>
      <c r="Z60" s="166"/>
      <c r="AA60" s="166"/>
      <c r="AB60" s="166"/>
      <c r="AC60" s="166"/>
      <c r="AD60" s="166"/>
      <c r="AE60" s="166"/>
      <c r="AF60" s="166"/>
      <c r="AG60" s="166"/>
      <c r="AH60" s="166"/>
      <c r="AI60" s="166"/>
      <c r="AJ60" s="166"/>
      <c r="AK60" s="166"/>
    </row>
    <row r="61" spans="1:37" ht="15" hidden="1" customHeight="1" x14ac:dyDescent="0.2">
      <c r="A61" s="198"/>
      <c r="B61" s="199"/>
      <c r="C61" s="199"/>
      <c r="D61" s="196"/>
      <c r="E61" s="59"/>
      <c r="F61" s="64"/>
      <c r="G61" s="65"/>
      <c r="H61" s="65"/>
      <c r="I61" s="127"/>
      <c r="J61" s="128"/>
      <c r="K61" s="128"/>
      <c r="L61" s="66"/>
      <c r="M61" s="67"/>
      <c r="N61" s="67"/>
      <c r="O61" s="69"/>
      <c r="P61" s="136"/>
      <c r="Q61" s="137"/>
      <c r="R61" s="61">
        <f t="shared" si="2"/>
        <v>0</v>
      </c>
      <c r="S61" s="62">
        <f t="shared" si="4"/>
        <v>0</v>
      </c>
      <c r="T61" s="166">
        <f t="shared" si="3"/>
        <v>0</v>
      </c>
      <c r="U61" s="166"/>
      <c r="V61" s="166"/>
      <c r="W61" s="166"/>
      <c r="X61" s="166"/>
      <c r="Y61" s="166"/>
      <c r="Z61" s="166"/>
      <c r="AA61" s="166"/>
      <c r="AB61" s="166"/>
      <c r="AC61" s="166"/>
      <c r="AD61" s="166"/>
      <c r="AE61" s="166"/>
      <c r="AF61" s="166"/>
      <c r="AG61" s="166"/>
      <c r="AH61" s="166"/>
      <c r="AI61" s="166"/>
      <c r="AJ61" s="166"/>
      <c r="AK61" s="166"/>
    </row>
    <row r="62" spans="1:37" ht="15" hidden="1" customHeight="1" x14ac:dyDescent="0.2">
      <c r="A62" s="198"/>
      <c r="B62" s="199"/>
      <c r="C62" s="199"/>
      <c r="D62" s="196"/>
      <c r="E62" s="59"/>
      <c r="F62" s="64"/>
      <c r="G62" s="65"/>
      <c r="H62" s="65"/>
      <c r="I62" s="127"/>
      <c r="J62" s="128"/>
      <c r="K62" s="128"/>
      <c r="L62" s="66"/>
      <c r="M62" s="67"/>
      <c r="N62" s="67"/>
      <c r="O62" s="69"/>
      <c r="P62" s="136"/>
      <c r="Q62" s="137"/>
      <c r="R62" s="61">
        <f t="shared" si="2"/>
        <v>0</v>
      </c>
      <c r="S62" s="62">
        <f t="shared" si="4"/>
        <v>0</v>
      </c>
      <c r="T62" s="166">
        <f t="shared" si="3"/>
        <v>0</v>
      </c>
      <c r="U62" s="166"/>
      <c r="V62" s="166"/>
      <c r="W62" s="166"/>
      <c r="X62" s="166"/>
      <c r="Y62" s="166"/>
      <c r="Z62" s="166"/>
      <c r="AA62" s="166"/>
      <c r="AB62" s="166"/>
      <c r="AC62" s="166"/>
      <c r="AD62" s="166"/>
      <c r="AE62" s="166"/>
      <c r="AF62" s="166"/>
      <c r="AG62" s="166"/>
      <c r="AH62" s="166"/>
      <c r="AI62" s="166"/>
      <c r="AJ62" s="166"/>
      <c r="AK62" s="166"/>
    </row>
    <row r="63" spans="1:37" ht="15" hidden="1" customHeight="1" x14ac:dyDescent="0.2">
      <c r="A63" s="198"/>
      <c r="B63" s="199"/>
      <c r="C63" s="199"/>
      <c r="D63" s="196"/>
      <c r="E63" s="59"/>
      <c r="F63" s="64"/>
      <c r="G63" s="65"/>
      <c r="H63" s="65"/>
      <c r="I63" s="127"/>
      <c r="J63" s="128"/>
      <c r="K63" s="128"/>
      <c r="L63" s="66"/>
      <c r="M63" s="67"/>
      <c r="N63" s="67"/>
      <c r="O63" s="69"/>
      <c r="P63" s="136"/>
      <c r="Q63" s="137"/>
      <c r="R63" s="61">
        <f t="shared" si="2"/>
        <v>0</v>
      </c>
      <c r="S63" s="62">
        <f t="shared" si="4"/>
        <v>0</v>
      </c>
      <c r="T63" s="166">
        <f t="shared" si="3"/>
        <v>0</v>
      </c>
      <c r="U63" s="166"/>
      <c r="V63" s="166"/>
      <c r="W63" s="166"/>
      <c r="X63" s="166"/>
      <c r="Y63" s="166"/>
      <c r="Z63" s="166"/>
      <c r="AA63" s="166"/>
      <c r="AB63" s="166"/>
      <c r="AC63" s="166"/>
      <c r="AD63" s="166"/>
      <c r="AE63" s="166"/>
      <c r="AF63" s="166"/>
      <c r="AG63" s="166"/>
      <c r="AH63" s="166"/>
      <c r="AI63" s="166"/>
      <c r="AJ63" s="166"/>
      <c r="AK63" s="166"/>
    </row>
    <row r="64" spans="1:37" ht="15" hidden="1" customHeight="1" x14ac:dyDescent="0.2">
      <c r="A64" s="198"/>
      <c r="B64" s="199"/>
      <c r="C64" s="199"/>
      <c r="D64" s="196"/>
      <c r="E64" s="59"/>
      <c r="F64" s="64"/>
      <c r="G64" s="65"/>
      <c r="H64" s="65"/>
      <c r="I64" s="127"/>
      <c r="J64" s="128"/>
      <c r="K64" s="128"/>
      <c r="L64" s="66"/>
      <c r="M64" s="67"/>
      <c r="N64" s="67"/>
      <c r="O64" s="69"/>
      <c r="P64" s="136"/>
      <c r="Q64" s="137"/>
      <c r="R64" s="61">
        <f t="shared" si="2"/>
        <v>0</v>
      </c>
      <c r="S64" s="62">
        <f t="shared" si="4"/>
        <v>0</v>
      </c>
      <c r="T64" s="166">
        <f t="shared" si="3"/>
        <v>0</v>
      </c>
      <c r="U64" s="166"/>
      <c r="V64" s="166"/>
      <c r="W64" s="166"/>
      <c r="X64" s="166"/>
      <c r="Y64" s="166"/>
      <c r="Z64" s="166"/>
      <c r="AA64" s="166"/>
      <c r="AB64" s="166"/>
      <c r="AC64" s="166"/>
      <c r="AD64" s="166"/>
      <c r="AE64" s="166"/>
      <c r="AF64" s="166"/>
      <c r="AG64" s="166"/>
      <c r="AH64" s="166"/>
      <c r="AI64" s="166"/>
      <c r="AJ64" s="166"/>
      <c r="AK64" s="166"/>
    </row>
    <row r="65" spans="1:37" ht="15" hidden="1" customHeight="1" x14ac:dyDescent="0.2">
      <c r="A65" s="198"/>
      <c r="B65" s="199"/>
      <c r="C65" s="199"/>
      <c r="D65" s="196"/>
      <c r="E65" s="59"/>
      <c r="F65" s="64"/>
      <c r="G65" s="65"/>
      <c r="H65" s="65"/>
      <c r="I65" s="127"/>
      <c r="J65" s="128"/>
      <c r="K65" s="128"/>
      <c r="L65" s="66"/>
      <c r="M65" s="67"/>
      <c r="N65" s="67"/>
      <c r="O65" s="69"/>
      <c r="P65" s="136"/>
      <c r="Q65" s="137"/>
      <c r="R65" s="61">
        <f t="shared" si="2"/>
        <v>0</v>
      </c>
      <c r="S65" s="62">
        <f t="shared" si="4"/>
        <v>0</v>
      </c>
      <c r="T65" s="166">
        <f t="shared" si="3"/>
        <v>0</v>
      </c>
      <c r="U65" s="166"/>
      <c r="V65" s="166"/>
      <c r="W65" s="166"/>
      <c r="X65" s="166"/>
      <c r="Y65" s="166"/>
      <c r="Z65" s="166"/>
      <c r="AA65" s="166"/>
      <c r="AB65" s="166"/>
      <c r="AC65" s="166"/>
      <c r="AD65" s="166"/>
      <c r="AE65" s="166"/>
      <c r="AF65" s="166"/>
      <c r="AG65" s="166"/>
      <c r="AH65" s="166"/>
      <c r="AI65" s="166"/>
      <c r="AJ65" s="166"/>
      <c r="AK65" s="166"/>
    </row>
    <row r="66" spans="1:37" ht="15" hidden="1" customHeight="1" x14ac:dyDescent="0.2">
      <c r="A66" s="198"/>
      <c r="B66" s="199"/>
      <c r="C66" s="199"/>
      <c r="D66" s="196"/>
      <c r="E66" s="59"/>
      <c r="F66" s="64"/>
      <c r="G66" s="65"/>
      <c r="H66" s="65"/>
      <c r="I66" s="127"/>
      <c r="J66" s="128"/>
      <c r="K66" s="128"/>
      <c r="L66" s="66"/>
      <c r="M66" s="67"/>
      <c r="N66" s="67"/>
      <c r="O66" s="69"/>
      <c r="P66" s="136"/>
      <c r="Q66" s="137"/>
      <c r="R66" s="61">
        <f t="shared" si="2"/>
        <v>0</v>
      </c>
      <c r="S66" s="62">
        <f t="shared" si="4"/>
        <v>0</v>
      </c>
      <c r="T66" s="166">
        <f t="shared" si="3"/>
        <v>0</v>
      </c>
      <c r="U66" s="166"/>
      <c r="V66" s="166"/>
      <c r="W66" s="166"/>
      <c r="X66" s="166"/>
      <c r="Y66" s="166"/>
      <c r="Z66" s="166"/>
      <c r="AA66" s="166"/>
      <c r="AB66" s="166"/>
      <c r="AC66" s="166"/>
      <c r="AD66" s="166"/>
      <c r="AE66" s="166"/>
      <c r="AF66" s="166"/>
      <c r="AG66" s="166"/>
      <c r="AH66" s="166"/>
      <c r="AI66" s="166"/>
      <c r="AJ66" s="166"/>
      <c r="AK66" s="166"/>
    </row>
    <row r="67" spans="1:37" ht="15" hidden="1" customHeight="1" x14ac:dyDescent="0.2">
      <c r="A67" s="198"/>
      <c r="B67" s="199"/>
      <c r="C67" s="199"/>
      <c r="D67" s="196"/>
      <c r="E67" s="59"/>
      <c r="F67" s="64"/>
      <c r="G67" s="65"/>
      <c r="H67" s="65"/>
      <c r="I67" s="127"/>
      <c r="J67" s="128"/>
      <c r="K67" s="128"/>
      <c r="L67" s="66"/>
      <c r="M67" s="67"/>
      <c r="N67" s="67"/>
      <c r="O67" s="69"/>
      <c r="P67" s="136"/>
      <c r="Q67" s="137"/>
      <c r="R67" s="61">
        <f t="shared" si="2"/>
        <v>0</v>
      </c>
      <c r="S67" s="62">
        <f t="shared" si="4"/>
        <v>0</v>
      </c>
      <c r="T67" s="166">
        <f t="shared" si="3"/>
        <v>0</v>
      </c>
      <c r="U67" s="166"/>
      <c r="V67" s="166"/>
      <c r="W67" s="166"/>
      <c r="X67" s="166"/>
      <c r="Y67" s="166"/>
      <c r="Z67" s="166"/>
      <c r="AA67" s="166"/>
      <c r="AB67" s="166"/>
      <c r="AC67" s="166"/>
      <c r="AD67" s="166"/>
      <c r="AE67" s="166"/>
      <c r="AF67" s="166"/>
      <c r="AG67" s="166"/>
      <c r="AH67" s="166"/>
      <c r="AI67" s="166"/>
      <c r="AJ67" s="166"/>
      <c r="AK67" s="166"/>
    </row>
    <row r="68" spans="1:37" ht="15" hidden="1" customHeight="1" x14ac:dyDescent="0.2">
      <c r="A68" s="198"/>
      <c r="B68" s="199"/>
      <c r="C68" s="199"/>
      <c r="D68" s="196"/>
      <c r="E68" s="59"/>
      <c r="F68" s="64"/>
      <c r="G68" s="65"/>
      <c r="H68" s="65"/>
      <c r="I68" s="127"/>
      <c r="J68" s="128"/>
      <c r="K68" s="128"/>
      <c r="L68" s="66"/>
      <c r="M68" s="67"/>
      <c r="N68" s="67"/>
      <c r="O68" s="69"/>
      <c r="P68" s="136"/>
      <c r="Q68" s="137"/>
      <c r="R68" s="61">
        <f t="shared" si="2"/>
        <v>0</v>
      </c>
      <c r="S68" s="62">
        <f t="shared" si="4"/>
        <v>0</v>
      </c>
      <c r="T68" s="166">
        <f t="shared" si="3"/>
        <v>0</v>
      </c>
      <c r="U68" s="166"/>
      <c r="V68" s="166"/>
      <c r="W68" s="166"/>
      <c r="X68" s="166"/>
      <c r="Y68" s="166"/>
      <c r="Z68" s="166"/>
      <c r="AA68" s="166"/>
      <c r="AB68" s="166"/>
      <c r="AC68" s="166"/>
      <c r="AD68" s="166"/>
      <c r="AE68" s="166"/>
      <c r="AF68" s="166"/>
      <c r="AG68" s="166"/>
      <c r="AH68" s="166"/>
      <c r="AI68" s="166"/>
      <c r="AJ68" s="166"/>
      <c r="AK68" s="166"/>
    </row>
    <row r="69" spans="1:37" ht="15" hidden="1" customHeight="1" x14ac:dyDescent="0.2">
      <c r="A69" s="198"/>
      <c r="B69" s="199"/>
      <c r="C69" s="199"/>
      <c r="D69" s="196"/>
      <c r="E69" s="59"/>
      <c r="F69" s="64"/>
      <c r="G69" s="65"/>
      <c r="H69" s="65"/>
      <c r="I69" s="127"/>
      <c r="J69" s="128"/>
      <c r="K69" s="128"/>
      <c r="L69" s="66"/>
      <c r="M69" s="67"/>
      <c r="N69" s="67"/>
      <c r="O69" s="69"/>
      <c r="P69" s="136"/>
      <c r="Q69" s="137"/>
      <c r="R69" s="61">
        <f t="shared" si="2"/>
        <v>0</v>
      </c>
      <c r="S69" s="62">
        <f t="shared" si="4"/>
        <v>0</v>
      </c>
      <c r="T69" s="166">
        <f t="shared" si="3"/>
        <v>0</v>
      </c>
      <c r="U69" s="166"/>
      <c r="V69" s="166"/>
      <c r="W69" s="166"/>
      <c r="X69" s="166"/>
      <c r="Y69" s="166"/>
      <c r="Z69" s="166"/>
      <c r="AA69" s="166"/>
      <c r="AB69" s="166"/>
      <c r="AC69" s="166"/>
      <c r="AD69" s="166"/>
      <c r="AE69" s="166"/>
      <c r="AF69" s="166"/>
      <c r="AG69" s="166"/>
      <c r="AH69" s="166"/>
      <c r="AI69" s="166"/>
      <c r="AJ69" s="166"/>
      <c r="AK69" s="166"/>
    </row>
    <row r="70" spans="1:37" ht="15" hidden="1" customHeight="1" x14ac:dyDescent="0.2">
      <c r="A70" s="198"/>
      <c r="B70" s="199"/>
      <c r="C70" s="199"/>
      <c r="D70" s="196"/>
      <c r="E70" s="59"/>
      <c r="F70" s="64"/>
      <c r="G70" s="65"/>
      <c r="H70" s="65"/>
      <c r="I70" s="127"/>
      <c r="J70" s="128"/>
      <c r="K70" s="128"/>
      <c r="L70" s="66"/>
      <c r="M70" s="67"/>
      <c r="N70" s="67"/>
      <c r="O70" s="69"/>
      <c r="P70" s="136"/>
      <c r="Q70" s="137"/>
      <c r="R70" s="61">
        <f t="shared" si="2"/>
        <v>0</v>
      </c>
      <c r="S70" s="62">
        <f t="shared" si="4"/>
        <v>0</v>
      </c>
      <c r="T70" s="166">
        <f t="shared" si="3"/>
        <v>0</v>
      </c>
      <c r="U70" s="166"/>
      <c r="V70" s="166"/>
      <c r="W70" s="166"/>
      <c r="X70" s="166"/>
      <c r="Y70" s="166"/>
      <c r="Z70" s="166"/>
      <c r="AA70" s="166"/>
      <c r="AB70" s="166"/>
      <c r="AC70" s="166"/>
      <c r="AD70" s="166"/>
      <c r="AE70" s="166"/>
      <c r="AF70" s="166"/>
      <c r="AG70" s="166"/>
      <c r="AH70" s="166"/>
      <c r="AI70" s="166"/>
      <c r="AJ70" s="166"/>
      <c r="AK70" s="166"/>
    </row>
    <row r="71" spans="1:37" ht="15" hidden="1" customHeight="1" x14ac:dyDescent="0.2">
      <c r="A71" s="198"/>
      <c r="B71" s="199"/>
      <c r="C71" s="199"/>
      <c r="D71" s="196"/>
      <c r="E71" s="59"/>
      <c r="F71" s="64"/>
      <c r="G71" s="65"/>
      <c r="H71" s="65"/>
      <c r="I71" s="127"/>
      <c r="J71" s="128"/>
      <c r="K71" s="128"/>
      <c r="L71" s="66"/>
      <c r="M71" s="67"/>
      <c r="N71" s="67"/>
      <c r="O71" s="69"/>
      <c r="P71" s="136"/>
      <c r="Q71" s="137"/>
      <c r="R71" s="61">
        <f t="shared" si="2"/>
        <v>0</v>
      </c>
      <c r="S71" s="62">
        <f t="shared" si="4"/>
        <v>0</v>
      </c>
      <c r="T71" s="166">
        <f t="shared" si="3"/>
        <v>0</v>
      </c>
      <c r="U71" s="166"/>
      <c r="V71" s="166"/>
      <c r="W71" s="166"/>
      <c r="X71" s="166"/>
      <c r="Y71" s="166"/>
      <c r="Z71" s="166"/>
      <c r="AA71" s="166"/>
      <c r="AB71" s="166"/>
      <c r="AC71" s="166"/>
      <c r="AD71" s="166"/>
      <c r="AE71" s="166"/>
      <c r="AF71" s="166"/>
      <c r="AG71" s="166"/>
      <c r="AH71" s="166"/>
      <c r="AI71" s="166"/>
      <c r="AJ71" s="166"/>
      <c r="AK71" s="166"/>
    </row>
    <row r="72" spans="1:37" ht="15" hidden="1" customHeight="1" x14ac:dyDescent="0.2">
      <c r="A72" s="198"/>
      <c r="B72" s="199"/>
      <c r="C72" s="199"/>
      <c r="D72" s="196"/>
      <c r="E72" s="59"/>
      <c r="F72" s="64"/>
      <c r="G72" s="65"/>
      <c r="H72" s="65"/>
      <c r="I72" s="127"/>
      <c r="J72" s="128"/>
      <c r="K72" s="128"/>
      <c r="L72" s="66"/>
      <c r="M72" s="67"/>
      <c r="N72" s="67"/>
      <c r="O72" s="69"/>
      <c r="P72" s="136"/>
      <c r="Q72" s="137"/>
      <c r="R72" s="61">
        <f t="shared" si="2"/>
        <v>0</v>
      </c>
      <c r="S72" s="62">
        <f t="shared" si="4"/>
        <v>0</v>
      </c>
      <c r="T72" s="166">
        <f t="shared" si="3"/>
        <v>0</v>
      </c>
      <c r="U72" s="166"/>
      <c r="V72" s="166"/>
      <c r="W72" s="166"/>
      <c r="X72" s="166"/>
      <c r="Y72" s="166"/>
      <c r="Z72" s="166"/>
      <c r="AA72" s="166"/>
      <c r="AB72" s="166"/>
      <c r="AC72" s="166"/>
      <c r="AD72" s="166"/>
      <c r="AE72" s="166"/>
      <c r="AF72" s="166"/>
      <c r="AG72" s="166"/>
      <c r="AH72" s="166"/>
      <c r="AI72" s="166"/>
      <c r="AJ72" s="166"/>
      <c r="AK72" s="166"/>
    </row>
    <row r="73" spans="1:37" ht="15" hidden="1" customHeight="1" x14ac:dyDescent="0.2">
      <c r="A73" s="198"/>
      <c r="B73" s="199"/>
      <c r="C73" s="199"/>
      <c r="D73" s="196"/>
      <c r="E73" s="59"/>
      <c r="F73" s="64"/>
      <c r="G73" s="65"/>
      <c r="H73" s="65"/>
      <c r="I73" s="127"/>
      <c r="J73" s="128"/>
      <c r="K73" s="128"/>
      <c r="L73" s="66"/>
      <c r="M73" s="67"/>
      <c r="N73" s="67"/>
      <c r="O73" s="69"/>
      <c r="P73" s="136"/>
      <c r="Q73" s="137"/>
      <c r="R73" s="61">
        <f t="shared" si="2"/>
        <v>0</v>
      </c>
      <c r="S73" s="62">
        <f t="shared" si="4"/>
        <v>0</v>
      </c>
      <c r="T73" s="166">
        <f t="shared" si="3"/>
        <v>0</v>
      </c>
      <c r="U73" s="166"/>
      <c r="V73" s="166"/>
      <c r="W73" s="166"/>
      <c r="X73" s="166"/>
      <c r="Y73" s="166"/>
      <c r="Z73" s="166"/>
      <c r="AA73" s="166"/>
      <c r="AB73" s="166"/>
      <c r="AC73" s="166"/>
      <c r="AD73" s="166"/>
      <c r="AE73" s="166"/>
      <c r="AF73" s="166"/>
      <c r="AG73" s="166"/>
      <c r="AH73" s="166"/>
      <c r="AI73" s="166"/>
      <c r="AJ73" s="166"/>
      <c r="AK73" s="166"/>
    </row>
    <row r="74" spans="1:37" ht="15" hidden="1" customHeight="1" x14ac:dyDescent="0.2">
      <c r="A74" s="198"/>
      <c r="B74" s="199"/>
      <c r="C74" s="199"/>
      <c r="D74" s="196"/>
      <c r="E74" s="59"/>
      <c r="F74" s="64"/>
      <c r="G74" s="65"/>
      <c r="H74" s="65"/>
      <c r="I74" s="127"/>
      <c r="J74" s="128"/>
      <c r="K74" s="128"/>
      <c r="L74" s="66"/>
      <c r="M74" s="67"/>
      <c r="N74" s="67"/>
      <c r="O74" s="69"/>
      <c r="P74" s="136"/>
      <c r="Q74" s="137"/>
      <c r="R74" s="61">
        <f t="shared" si="2"/>
        <v>0</v>
      </c>
      <c r="S74" s="62">
        <f t="shared" si="4"/>
        <v>0</v>
      </c>
      <c r="T74" s="166">
        <f t="shared" si="3"/>
        <v>0</v>
      </c>
      <c r="U74" s="166"/>
      <c r="V74" s="166"/>
      <c r="W74" s="166"/>
      <c r="X74" s="166"/>
      <c r="Y74" s="166"/>
      <c r="Z74" s="166"/>
      <c r="AA74" s="166"/>
      <c r="AB74" s="166"/>
      <c r="AC74" s="166"/>
      <c r="AD74" s="166"/>
      <c r="AE74" s="166"/>
      <c r="AF74" s="166"/>
      <c r="AG74" s="166"/>
      <c r="AH74" s="166"/>
      <c r="AI74" s="166"/>
      <c r="AJ74" s="166"/>
      <c r="AK74" s="166"/>
    </row>
    <row r="75" spans="1:37" ht="15" hidden="1" customHeight="1" x14ac:dyDescent="0.2">
      <c r="A75" s="198"/>
      <c r="B75" s="199"/>
      <c r="C75" s="199"/>
      <c r="D75" s="196"/>
      <c r="E75" s="59"/>
      <c r="F75" s="64"/>
      <c r="G75" s="65"/>
      <c r="H75" s="65"/>
      <c r="I75" s="127"/>
      <c r="J75" s="128"/>
      <c r="K75" s="128"/>
      <c r="L75" s="66"/>
      <c r="M75" s="67"/>
      <c r="N75" s="67"/>
      <c r="O75" s="69"/>
      <c r="P75" s="136"/>
      <c r="Q75" s="137"/>
      <c r="R75" s="61">
        <f t="shared" si="2"/>
        <v>0</v>
      </c>
      <c r="S75" s="62">
        <f t="shared" si="4"/>
        <v>0</v>
      </c>
      <c r="T75" s="166">
        <f t="shared" si="3"/>
        <v>0</v>
      </c>
      <c r="U75" s="166"/>
      <c r="V75" s="166"/>
      <c r="W75" s="166"/>
      <c r="X75" s="166"/>
      <c r="Y75" s="166"/>
      <c r="Z75" s="166"/>
      <c r="AA75" s="166"/>
      <c r="AB75" s="166"/>
      <c r="AC75" s="166"/>
      <c r="AD75" s="166"/>
      <c r="AE75" s="166"/>
      <c r="AF75" s="166"/>
      <c r="AG75" s="166"/>
      <c r="AH75" s="166"/>
      <c r="AI75" s="166"/>
      <c r="AJ75" s="166"/>
      <c r="AK75" s="166"/>
    </row>
    <row r="76" spans="1:37" ht="15" hidden="1" customHeight="1" x14ac:dyDescent="0.2">
      <c r="A76" s="198"/>
      <c r="B76" s="199"/>
      <c r="C76" s="199"/>
      <c r="D76" s="196"/>
      <c r="E76" s="59"/>
      <c r="F76" s="64"/>
      <c r="G76" s="65"/>
      <c r="H76" s="65"/>
      <c r="I76" s="127"/>
      <c r="J76" s="128"/>
      <c r="K76" s="128"/>
      <c r="L76" s="66"/>
      <c r="M76" s="67"/>
      <c r="N76" s="67"/>
      <c r="O76" s="69"/>
      <c r="P76" s="136"/>
      <c r="Q76" s="137"/>
      <c r="R76" s="61">
        <f t="shared" si="2"/>
        <v>0</v>
      </c>
      <c r="S76" s="62">
        <f t="shared" si="4"/>
        <v>0</v>
      </c>
      <c r="T76" s="166">
        <f t="shared" si="3"/>
        <v>0</v>
      </c>
      <c r="U76" s="166"/>
      <c r="V76" s="166"/>
      <c r="W76" s="166"/>
      <c r="X76" s="166"/>
      <c r="Y76" s="166"/>
      <c r="Z76" s="166"/>
      <c r="AA76" s="166"/>
      <c r="AB76" s="166"/>
      <c r="AC76" s="166"/>
      <c r="AD76" s="166"/>
      <c r="AE76" s="166"/>
      <c r="AF76" s="166"/>
      <c r="AG76" s="166"/>
      <c r="AH76" s="166"/>
      <c r="AI76" s="166"/>
      <c r="AJ76" s="166"/>
      <c r="AK76" s="166"/>
    </row>
    <row r="77" spans="1:37" ht="15" hidden="1" customHeight="1" x14ac:dyDescent="0.2">
      <c r="A77" s="198"/>
      <c r="B77" s="199"/>
      <c r="C77" s="199"/>
      <c r="D77" s="196"/>
      <c r="E77" s="59"/>
      <c r="F77" s="64"/>
      <c r="G77" s="65"/>
      <c r="H77" s="65"/>
      <c r="I77" s="127"/>
      <c r="J77" s="128"/>
      <c r="K77" s="128"/>
      <c r="L77" s="66"/>
      <c r="M77" s="67"/>
      <c r="N77" s="67"/>
      <c r="O77" s="69"/>
      <c r="P77" s="136"/>
      <c r="Q77" s="137"/>
      <c r="R77" s="61">
        <f t="shared" si="2"/>
        <v>0</v>
      </c>
      <c r="S77" s="62">
        <f t="shared" si="4"/>
        <v>0</v>
      </c>
      <c r="T77" s="166">
        <f t="shared" si="3"/>
        <v>0</v>
      </c>
      <c r="U77" s="166"/>
      <c r="V77" s="166"/>
      <c r="W77" s="166"/>
      <c r="X77" s="166"/>
      <c r="Y77" s="166"/>
      <c r="Z77" s="166"/>
      <c r="AA77" s="166"/>
      <c r="AB77" s="166"/>
      <c r="AC77" s="166"/>
      <c r="AD77" s="166"/>
      <c r="AE77" s="166"/>
      <c r="AF77" s="166"/>
      <c r="AG77" s="166"/>
      <c r="AH77" s="166"/>
      <c r="AI77" s="166"/>
      <c r="AJ77" s="166"/>
      <c r="AK77" s="166"/>
    </row>
    <row r="78" spans="1:37" ht="15" hidden="1" customHeight="1" x14ac:dyDescent="0.2">
      <c r="A78" s="198"/>
      <c r="B78" s="199"/>
      <c r="C78" s="199"/>
      <c r="D78" s="196"/>
      <c r="E78" s="59"/>
      <c r="F78" s="64"/>
      <c r="G78" s="65"/>
      <c r="H78" s="65"/>
      <c r="I78" s="127"/>
      <c r="J78" s="128"/>
      <c r="K78" s="128"/>
      <c r="L78" s="66"/>
      <c r="M78" s="67"/>
      <c r="N78" s="67"/>
      <c r="O78" s="69"/>
      <c r="P78" s="136"/>
      <c r="Q78" s="137"/>
      <c r="R78" s="61">
        <f t="shared" si="2"/>
        <v>0</v>
      </c>
      <c r="S78" s="62">
        <f t="shared" si="4"/>
        <v>0</v>
      </c>
      <c r="T78" s="166">
        <f t="shared" si="3"/>
        <v>0</v>
      </c>
      <c r="U78" s="166"/>
      <c r="V78" s="166"/>
      <c r="W78" s="166"/>
      <c r="X78" s="166"/>
      <c r="Y78" s="166"/>
      <c r="Z78" s="166"/>
      <c r="AA78" s="166"/>
      <c r="AB78" s="166"/>
      <c r="AC78" s="166"/>
      <c r="AD78" s="166"/>
      <c r="AE78" s="166"/>
      <c r="AF78" s="166"/>
      <c r="AG78" s="166"/>
      <c r="AH78" s="166"/>
      <c r="AI78" s="166"/>
      <c r="AJ78" s="166"/>
      <c r="AK78" s="166"/>
    </row>
    <row r="79" spans="1:37" ht="15" hidden="1" customHeight="1" x14ac:dyDescent="0.2">
      <c r="A79" s="198"/>
      <c r="B79" s="199"/>
      <c r="C79" s="199"/>
      <c r="D79" s="196"/>
      <c r="E79" s="59"/>
      <c r="F79" s="64"/>
      <c r="G79" s="65"/>
      <c r="H79" s="65"/>
      <c r="I79" s="127"/>
      <c r="J79" s="128"/>
      <c r="K79" s="128"/>
      <c r="L79" s="66"/>
      <c r="M79" s="67"/>
      <c r="N79" s="67"/>
      <c r="O79" s="69"/>
      <c r="P79" s="136"/>
      <c r="Q79" s="137"/>
      <c r="R79" s="61">
        <f t="shared" si="2"/>
        <v>0</v>
      </c>
      <c r="S79" s="62">
        <f t="shared" si="4"/>
        <v>0</v>
      </c>
      <c r="T79" s="166">
        <f t="shared" si="3"/>
        <v>0</v>
      </c>
      <c r="U79" s="166"/>
      <c r="V79" s="166"/>
      <c r="W79" s="166"/>
      <c r="X79" s="166"/>
      <c r="Y79" s="166"/>
      <c r="Z79" s="166"/>
      <c r="AA79" s="166"/>
      <c r="AB79" s="166"/>
      <c r="AC79" s="166"/>
      <c r="AD79" s="166"/>
      <c r="AE79" s="166"/>
      <c r="AF79" s="166"/>
      <c r="AG79" s="166"/>
      <c r="AH79" s="166"/>
      <c r="AI79" s="166"/>
      <c r="AJ79" s="166"/>
      <c r="AK79" s="166"/>
    </row>
    <row r="80" spans="1:37" ht="15" hidden="1" customHeight="1" x14ac:dyDescent="0.2">
      <c r="A80" s="198"/>
      <c r="B80" s="199"/>
      <c r="C80" s="199"/>
      <c r="D80" s="196"/>
      <c r="E80" s="59"/>
      <c r="F80" s="64"/>
      <c r="G80" s="65"/>
      <c r="H80" s="65"/>
      <c r="I80" s="127"/>
      <c r="J80" s="128"/>
      <c r="K80" s="128"/>
      <c r="L80" s="66"/>
      <c r="M80" s="67"/>
      <c r="N80" s="67"/>
      <c r="O80" s="69"/>
      <c r="P80" s="136"/>
      <c r="Q80" s="137"/>
      <c r="R80" s="61">
        <f t="shared" si="2"/>
        <v>0</v>
      </c>
      <c r="S80" s="62">
        <f t="shared" si="4"/>
        <v>0</v>
      </c>
      <c r="T80" s="166">
        <f t="shared" si="3"/>
        <v>0</v>
      </c>
      <c r="U80" s="166"/>
      <c r="V80" s="166"/>
      <c r="W80" s="166"/>
      <c r="X80" s="166"/>
      <c r="Y80" s="166"/>
      <c r="Z80" s="166"/>
      <c r="AA80" s="166"/>
      <c r="AB80" s="166"/>
      <c r="AC80" s="166"/>
      <c r="AD80" s="166"/>
      <c r="AE80" s="166"/>
      <c r="AF80" s="166"/>
      <c r="AG80" s="166"/>
      <c r="AH80" s="166"/>
      <c r="AI80" s="166"/>
      <c r="AJ80" s="166"/>
      <c r="AK80" s="166"/>
    </row>
    <row r="81" spans="1:37" ht="15" hidden="1" customHeight="1" x14ac:dyDescent="0.2">
      <c r="A81" s="198"/>
      <c r="B81" s="199"/>
      <c r="C81" s="199"/>
      <c r="D81" s="196"/>
      <c r="E81" s="59"/>
      <c r="F81" s="64"/>
      <c r="G81" s="65"/>
      <c r="H81" s="65"/>
      <c r="I81" s="127"/>
      <c r="J81" s="128"/>
      <c r="K81" s="128"/>
      <c r="L81" s="66"/>
      <c r="M81" s="67"/>
      <c r="N81" s="67"/>
      <c r="O81" s="69"/>
      <c r="P81" s="136"/>
      <c r="Q81" s="137"/>
      <c r="R81" s="61">
        <f t="shared" ref="R81:R87" si="5">SUM(L81:Q81)</f>
        <v>0</v>
      </c>
      <c r="S81" s="62">
        <f t="shared" ref="S81:S87" si="6">IF(E81="o",0,IF(COUNTIFS($E$16:$E$87,"=b")&gt;0,IF(E81="b",(F81/12*L81)+(G81/12*M81)+(H81/12*N81)+(I81/12*O81)+(J81/12*P81)+(K81/12*Q81),0),(F81*1.2%*$F$12/12*L81)+(G81*1.2%*$G$12/12*M81)+(H81*1.2%*$H$12/12*N81)+(I81*1.2%*$I$12/12*O81)+(J81*1.2%*$J$12/12*P81)+(K81*1.2%*$K$12/12*Q81)))</f>
        <v>0</v>
      </c>
      <c r="T81" s="166">
        <f t="shared" ref="T81:T87" si="7">IF(E81="o",0,SUM(L81:Q81))</f>
        <v>0</v>
      </c>
      <c r="U81" s="166"/>
      <c r="V81" s="166"/>
      <c r="W81" s="166"/>
      <c r="X81" s="166"/>
      <c r="Y81" s="166"/>
      <c r="Z81" s="166"/>
      <c r="AA81" s="166"/>
      <c r="AB81" s="166"/>
      <c r="AC81" s="166"/>
      <c r="AD81" s="166"/>
      <c r="AE81" s="166"/>
      <c r="AF81" s="166"/>
      <c r="AG81" s="166"/>
      <c r="AH81" s="166"/>
      <c r="AI81" s="166"/>
      <c r="AJ81" s="166"/>
      <c r="AK81" s="166"/>
    </row>
    <row r="82" spans="1:37" ht="15" hidden="1" customHeight="1" x14ac:dyDescent="0.2">
      <c r="A82" s="198"/>
      <c r="B82" s="199"/>
      <c r="C82" s="199"/>
      <c r="D82" s="196"/>
      <c r="E82" s="59"/>
      <c r="F82" s="64"/>
      <c r="G82" s="65"/>
      <c r="H82" s="65"/>
      <c r="I82" s="127"/>
      <c r="J82" s="128"/>
      <c r="K82" s="128"/>
      <c r="L82" s="66"/>
      <c r="M82" s="67"/>
      <c r="N82" s="67"/>
      <c r="O82" s="69"/>
      <c r="P82" s="136"/>
      <c r="Q82" s="137"/>
      <c r="R82" s="61">
        <f t="shared" si="5"/>
        <v>0</v>
      </c>
      <c r="S82" s="62">
        <f t="shared" si="6"/>
        <v>0</v>
      </c>
      <c r="T82" s="166">
        <f t="shared" si="7"/>
        <v>0</v>
      </c>
      <c r="U82" s="166"/>
      <c r="V82" s="166"/>
      <c r="W82" s="166"/>
      <c r="X82" s="166"/>
      <c r="Y82" s="166"/>
      <c r="Z82" s="166"/>
      <c r="AA82" s="166"/>
      <c r="AB82" s="166"/>
      <c r="AC82" s="166"/>
      <c r="AD82" s="166"/>
      <c r="AE82" s="166"/>
      <c r="AF82" s="166"/>
      <c r="AG82" s="166"/>
      <c r="AH82" s="166"/>
      <c r="AI82" s="166"/>
      <c r="AJ82" s="166"/>
      <c r="AK82" s="166"/>
    </row>
    <row r="83" spans="1:37" ht="15" hidden="1" customHeight="1" x14ac:dyDescent="0.2">
      <c r="A83" s="198"/>
      <c r="B83" s="199"/>
      <c r="C83" s="199"/>
      <c r="D83" s="196"/>
      <c r="E83" s="59"/>
      <c r="F83" s="64"/>
      <c r="G83" s="65"/>
      <c r="H83" s="65"/>
      <c r="I83" s="127"/>
      <c r="J83" s="128"/>
      <c r="K83" s="128"/>
      <c r="L83" s="66"/>
      <c r="M83" s="67"/>
      <c r="N83" s="67"/>
      <c r="O83" s="69"/>
      <c r="P83" s="136"/>
      <c r="Q83" s="137"/>
      <c r="R83" s="61">
        <f t="shared" si="5"/>
        <v>0</v>
      </c>
      <c r="S83" s="62">
        <f t="shared" si="6"/>
        <v>0</v>
      </c>
      <c r="T83" s="166">
        <f t="shared" si="7"/>
        <v>0</v>
      </c>
      <c r="U83" s="166"/>
      <c r="V83" s="166"/>
      <c r="W83" s="166"/>
      <c r="X83" s="166"/>
      <c r="Y83" s="166"/>
      <c r="Z83" s="166"/>
      <c r="AA83" s="166"/>
      <c r="AB83" s="166"/>
      <c r="AC83" s="166"/>
      <c r="AD83" s="166"/>
      <c r="AE83" s="166"/>
      <c r="AF83" s="166"/>
      <c r="AG83" s="166"/>
      <c r="AH83" s="166"/>
      <c r="AI83" s="166"/>
      <c r="AJ83" s="166"/>
      <c r="AK83" s="166"/>
    </row>
    <row r="84" spans="1:37" ht="15" hidden="1" customHeight="1" x14ac:dyDescent="0.2">
      <c r="A84" s="198"/>
      <c r="B84" s="199"/>
      <c r="C84" s="199"/>
      <c r="D84" s="196"/>
      <c r="E84" s="59"/>
      <c r="F84" s="64"/>
      <c r="G84" s="65"/>
      <c r="H84" s="65"/>
      <c r="I84" s="127"/>
      <c r="J84" s="128"/>
      <c r="K84" s="128"/>
      <c r="L84" s="66"/>
      <c r="M84" s="67"/>
      <c r="N84" s="67"/>
      <c r="O84" s="69"/>
      <c r="P84" s="136"/>
      <c r="Q84" s="137"/>
      <c r="R84" s="61">
        <f t="shared" si="5"/>
        <v>0</v>
      </c>
      <c r="S84" s="62">
        <f t="shared" si="6"/>
        <v>0</v>
      </c>
      <c r="T84" s="166">
        <f t="shared" si="7"/>
        <v>0</v>
      </c>
      <c r="U84" s="166"/>
      <c r="V84" s="166"/>
      <c r="W84" s="166"/>
      <c r="X84" s="166"/>
      <c r="Y84" s="166"/>
      <c r="Z84" s="166"/>
      <c r="AA84" s="166"/>
      <c r="AB84" s="166"/>
      <c r="AC84" s="166"/>
      <c r="AD84" s="166"/>
      <c r="AE84" s="166"/>
      <c r="AF84" s="166"/>
      <c r="AG84" s="166"/>
      <c r="AH84" s="166"/>
      <c r="AI84" s="166"/>
      <c r="AJ84" s="166"/>
      <c r="AK84" s="166"/>
    </row>
    <row r="85" spans="1:37" ht="13.5" hidden="1" customHeight="1" x14ac:dyDescent="0.2">
      <c r="A85" s="198"/>
      <c r="B85" s="199"/>
      <c r="C85" s="199"/>
      <c r="D85" s="196"/>
      <c r="E85" s="59"/>
      <c r="F85" s="64"/>
      <c r="G85" s="65"/>
      <c r="H85" s="65"/>
      <c r="I85" s="127"/>
      <c r="J85" s="128"/>
      <c r="K85" s="128"/>
      <c r="L85" s="66"/>
      <c r="M85" s="67"/>
      <c r="N85" s="67"/>
      <c r="O85" s="69"/>
      <c r="P85" s="136"/>
      <c r="Q85" s="137"/>
      <c r="R85" s="61">
        <f t="shared" si="5"/>
        <v>0</v>
      </c>
      <c r="S85" s="62">
        <f t="shared" si="6"/>
        <v>0</v>
      </c>
      <c r="T85" s="166">
        <f t="shared" si="7"/>
        <v>0</v>
      </c>
      <c r="U85" s="166"/>
      <c r="V85" s="166"/>
      <c r="W85" s="166"/>
      <c r="X85" s="166"/>
      <c r="Y85" s="166"/>
      <c r="Z85" s="166"/>
      <c r="AA85" s="166"/>
      <c r="AB85" s="166"/>
      <c r="AC85" s="166"/>
      <c r="AD85" s="166"/>
      <c r="AE85" s="166"/>
      <c r="AF85" s="166"/>
      <c r="AG85" s="166"/>
      <c r="AH85" s="166"/>
      <c r="AI85" s="166"/>
      <c r="AJ85" s="166"/>
      <c r="AK85" s="166"/>
    </row>
    <row r="86" spans="1:37" ht="13.5" hidden="1" customHeight="1" x14ac:dyDescent="0.2">
      <c r="A86" s="198"/>
      <c r="B86" s="199"/>
      <c r="C86" s="199"/>
      <c r="D86" s="196"/>
      <c r="E86" s="59"/>
      <c r="F86" s="64"/>
      <c r="G86" s="65"/>
      <c r="H86" s="65"/>
      <c r="I86" s="127"/>
      <c r="J86" s="128"/>
      <c r="K86" s="128"/>
      <c r="L86" s="66"/>
      <c r="M86" s="67"/>
      <c r="N86" s="67"/>
      <c r="O86" s="69"/>
      <c r="P86" s="136"/>
      <c r="Q86" s="137"/>
      <c r="R86" s="61">
        <f t="shared" si="5"/>
        <v>0</v>
      </c>
      <c r="S86" s="62">
        <f t="shared" si="6"/>
        <v>0</v>
      </c>
      <c r="T86" s="166">
        <f t="shared" si="7"/>
        <v>0</v>
      </c>
      <c r="U86" s="166"/>
      <c r="V86" s="166"/>
      <c r="W86" s="166"/>
      <c r="X86" s="166"/>
      <c r="Y86" s="166"/>
      <c r="Z86" s="166"/>
      <c r="AA86" s="166"/>
      <c r="AB86" s="166"/>
      <c r="AC86" s="166"/>
      <c r="AD86" s="166"/>
      <c r="AE86" s="166"/>
      <c r="AF86" s="166"/>
      <c r="AG86" s="166"/>
      <c r="AH86" s="166"/>
      <c r="AI86" s="166"/>
      <c r="AJ86" s="166"/>
      <c r="AK86" s="166"/>
    </row>
    <row r="87" spans="1:37" ht="13.5" customHeight="1" thickBot="1" x14ac:dyDescent="0.25">
      <c r="A87" s="198"/>
      <c r="B87" s="199"/>
      <c r="C87" s="199"/>
      <c r="D87" s="196"/>
      <c r="E87" s="59"/>
      <c r="F87" s="88"/>
      <c r="G87" s="89"/>
      <c r="H87" s="89"/>
      <c r="I87" s="130"/>
      <c r="J87" s="131"/>
      <c r="K87" s="131"/>
      <c r="L87" s="68"/>
      <c r="M87" s="69"/>
      <c r="N87" s="69"/>
      <c r="O87" s="69"/>
      <c r="P87" s="136"/>
      <c r="Q87" s="137"/>
      <c r="R87" s="61">
        <f t="shared" si="5"/>
        <v>0</v>
      </c>
      <c r="S87" s="62">
        <f t="shared" si="6"/>
        <v>0</v>
      </c>
      <c r="T87" s="166">
        <f t="shared" si="7"/>
        <v>0</v>
      </c>
      <c r="U87" s="166"/>
      <c r="V87" s="166"/>
      <c r="W87" s="166"/>
      <c r="X87" s="166"/>
      <c r="Y87" s="166"/>
      <c r="Z87" s="166"/>
      <c r="AA87" s="166"/>
      <c r="AB87" s="166"/>
      <c r="AC87" s="166"/>
      <c r="AD87" s="166"/>
      <c r="AE87" s="166"/>
      <c r="AF87" s="166"/>
      <c r="AG87" s="166"/>
      <c r="AH87" s="166"/>
      <c r="AI87" s="166"/>
      <c r="AJ87" s="166"/>
      <c r="AK87" s="166"/>
    </row>
    <row r="88" spans="1:37" ht="13.5" customHeight="1" thickBot="1" x14ac:dyDescent="0.25">
      <c r="A88" s="245" t="s">
        <v>30</v>
      </c>
      <c r="B88" s="246"/>
      <c r="C88" s="246"/>
      <c r="D88" s="246"/>
      <c r="E88" s="246"/>
      <c r="F88" s="154"/>
      <c r="G88" s="154"/>
      <c r="H88" s="154"/>
      <c r="I88" s="70"/>
      <c r="J88" s="70"/>
      <c r="K88" s="70"/>
      <c r="L88" s="71">
        <f t="shared" ref="L88:T88" si="8">SUM(L16:L87)</f>
        <v>0</v>
      </c>
      <c r="M88" s="71">
        <f t="shared" si="8"/>
        <v>0</v>
      </c>
      <c r="N88" s="71">
        <f t="shared" si="8"/>
        <v>0</v>
      </c>
      <c r="O88" s="71">
        <f t="shared" si="8"/>
        <v>0</v>
      </c>
      <c r="P88" s="71">
        <f t="shared" si="8"/>
        <v>0</v>
      </c>
      <c r="Q88" s="71">
        <f t="shared" si="8"/>
        <v>0</v>
      </c>
      <c r="R88" s="71">
        <f t="shared" si="8"/>
        <v>0</v>
      </c>
      <c r="S88" s="72">
        <f t="shared" si="8"/>
        <v>0</v>
      </c>
      <c r="T88" s="166">
        <f t="shared" si="8"/>
        <v>0</v>
      </c>
      <c r="U88" s="166"/>
      <c r="V88" s="166"/>
      <c r="W88" s="166"/>
      <c r="X88" s="166"/>
      <c r="Y88" s="166"/>
      <c r="Z88" s="166"/>
      <c r="AA88" s="166"/>
      <c r="AB88" s="166"/>
      <c r="AC88" s="166"/>
      <c r="AD88" s="166"/>
      <c r="AE88" s="166"/>
      <c r="AF88" s="166"/>
      <c r="AG88" s="166"/>
      <c r="AH88" s="166"/>
      <c r="AI88" s="166"/>
      <c r="AJ88" s="166"/>
      <c r="AK88" s="166"/>
    </row>
    <row r="89" spans="1:37" s="161" customFormat="1" ht="146.25" customHeight="1" x14ac:dyDescent="0.3">
      <c r="A89" s="247" t="s">
        <v>76</v>
      </c>
      <c r="B89" s="247"/>
      <c r="C89" s="247"/>
      <c r="D89" s="247"/>
      <c r="E89" s="247"/>
      <c r="F89" s="247"/>
      <c r="G89" s="247"/>
      <c r="H89" s="247"/>
      <c r="I89" s="247"/>
      <c r="J89" s="247"/>
      <c r="K89" s="247"/>
      <c r="L89" s="247"/>
      <c r="M89" s="247"/>
      <c r="N89" s="247"/>
      <c r="O89" s="247"/>
      <c r="P89" s="247"/>
      <c r="Q89" s="247"/>
      <c r="R89" s="247"/>
      <c r="S89" s="247"/>
      <c r="T89" s="170"/>
      <c r="U89" s="170"/>
      <c r="V89" s="170"/>
      <c r="W89" s="170"/>
      <c r="X89" s="170"/>
      <c r="Y89" s="170"/>
      <c r="Z89" s="170"/>
      <c r="AA89" s="170"/>
      <c r="AB89" s="170"/>
      <c r="AC89" s="170"/>
      <c r="AD89" s="170"/>
      <c r="AE89" s="170"/>
      <c r="AF89" s="170"/>
      <c r="AG89" s="170"/>
      <c r="AH89" s="170"/>
      <c r="AI89" s="170"/>
      <c r="AJ89" s="170"/>
      <c r="AK89" s="170"/>
    </row>
    <row r="90" spans="1:37" s="6" customFormat="1" ht="15" customHeight="1" thickBot="1" x14ac:dyDescent="0.3">
      <c r="A90" s="101"/>
      <c r="B90" s="101"/>
      <c r="C90" s="101"/>
      <c r="D90" s="101"/>
      <c r="E90" s="101"/>
      <c r="F90" s="101"/>
      <c r="G90" s="101"/>
      <c r="H90" s="101"/>
      <c r="I90" s="101"/>
      <c r="J90" s="101"/>
      <c r="K90" s="101"/>
      <c r="L90" s="101"/>
      <c r="M90" s="101"/>
      <c r="N90" s="101"/>
      <c r="O90" s="101"/>
      <c r="P90" s="101"/>
      <c r="Q90" s="101"/>
      <c r="R90" s="101"/>
      <c r="S90" s="101"/>
      <c r="T90" s="171"/>
      <c r="U90" s="171"/>
      <c r="V90" s="171"/>
      <c r="W90" s="171"/>
      <c r="X90" s="171"/>
      <c r="Y90" s="171"/>
      <c r="Z90" s="171"/>
      <c r="AA90" s="171"/>
      <c r="AB90" s="171"/>
      <c r="AC90" s="171"/>
      <c r="AD90" s="171"/>
      <c r="AE90" s="171"/>
      <c r="AF90" s="171"/>
      <c r="AG90" s="171"/>
      <c r="AH90" s="171"/>
      <c r="AI90" s="171"/>
      <c r="AJ90" s="171"/>
      <c r="AK90" s="171"/>
    </row>
    <row r="91" spans="1:37" s="6" customFormat="1" ht="15" customHeight="1" x14ac:dyDescent="0.25">
      <c r="A91" s="248" t="s">
        <v>41</v>
      </c>
      <c r="B91" s="249"/>
      <c r="C91" s="249"/>
      <c r="D91" s="249"/>
      <c r="E91" s="249"/>
      <c r="F91" s="249"/>
      <c r="G91" s="249"/>
      <c r="H91" s="249"/>
      <c r="I91" s="249"/>
      <c r="J91" s="249"/>
      <c r="K91" s="249"/>
      <c r="L91" s="249"/>
      <c r="M91" s="249"/>
      <c r="N91" s="249"/>
      <c r="O91" s="249"/>
      <c r="P91" s="249"/>
      <c r="Q91" s="249"/>
      <c r="R91" s="249"/>
      <c r="S91" s="250"/>
      <c r="T91" s="171"/>
      <c r="U91" s="171"/>
      <c r="V91" s="171"/>
      <c r="W91" s="171"/>
      <c r="X91" s="171"/>
      <c r="Y91" s="171"/>
      <c r="Z91" s="171"/>
      <c r="AA91" s="171"/>
      <c r="AB91" s="171"/>
      <c r="AC91" s="171"/>
      <c r="AD91" s="171"/>
      <c r="AE91" s="171"/>
      <c r="AF91" s="171"/>
      <c r="AG91" s="171"/>
      <c r="AH91" s="171"/>
      <c r="AI91" s="171"/>
      <c r="AJ91" s="171"/>
      <c r="AK91" s="171"/>
    </row>
    <row r="92" spans="1:37" s="6" customFormat="1" ht="15" customHeight="1" x14ac:dyDescent="0.25">
      <c r="A92" s="251"/>
      <c r="B92" s="252"/>
      <c r="C92" s="252"/>
      <c r="D92" s="252"/>
      <c r="E92" s="252"/>
      <c r="F92" s="252"/>
      <c r="G92" s="252"/>
      <c r="H92" s="252"/>
      <c r="I92" s="252"/>
      <c r="J92" s="252"/>
      <c r="K92" s="252"/>
      <c r="L92" s="252"/>
      <c r="M92" s="252"/>
      <c r="N92" s="252"/>
      <c r="O92" s="252"/>
      <c r="P92" s="252"/>
      <c r="Q92" s="252"/>
      <c r="R92" s="252"/>
      <c r="S92" s="253"/>
      <c r="T92" s="171"/>
      <c r="U92" s="171"/>
      <c r="V92" s="171"/>
      <c r="W92" s="171"/>
      <c r="X92" s="171"/>
      <c r="Y92" s="171"/>
      <c r="Z92" s="171"/>
      <c r="AA92" s="171"/>
      <c r="AB92" s="171"/>
      <c r="AC92" s="171"/>
      <c r="AD92" s="171"/>
      <c r="AE92" s="171"/>
      <c r="AF92" s="171"/>
      <c r="AG92" s="171"/>
      <c r="AH92" s="171"/>
      <c r="AI92" s="171"/>
      <c r="AJ92" s="171"/>
      <c r="AK92" s="171"/>
    </row>
    <row r="93" spans="1:37" s="6" customFormat="1" ht="15" customHeight="1" x14ac:dyDescent="0.25">
      <c r="A93" s="254"/>
      <c r="B93" s="255"/>
      <c r="C93" s="255"/>
      <c r="D93" s="255"/>
      <c r="E93" s="255"/>
      <c r="F93" s="255"/>
      <c r="G93" s="255"/>
      <c r="H93" s="255"/>
      <c r="I93" s="255"/>
      <c r="J93" s="255"/>
      <c r="K93" s="255"/>
      <c r="L93" s="255"/>
      <c r="M93" s="255"/>
      <c r="N93" s="255"/>
      <c r="O93" s="255"/>
      <c r="P93" s="255"/>
      <c r="Q93" s="255"/>
      <c r="R93" s="255"/>
      <c r="S93" s="256"/>
      <c r="T93" s="171"/>
      <c r="U93" s="171"/>
      <c r="V93" s="171"/>
      <c r="W93" s="171"/>
      <c r="X93" s="171"/>
      <c r="Y93" s="171"/>
      <c r="Z93" s="171"/>
      <c r="AA93" s="171"/>
      <c r="AB93" s="171"/>
      <c r="AC93" s="171"/>
      <c r="AD93" s="171"/>
      <c r="AE93" s="171"/>
      <c r="AF93" s="171"/>
      <c r="AG93" s="171"/>
      <c r="AH93" s="171"/>
      <c r="AI93" s="171"/>
      <c r="AJ93" s="171"/>
      <c r="AK93" s="171"/>
    </row>
    <row r="94" spans="1:37" s="6" customFormat="1" ht="15" customHeight="1" x14ac:dyDescent="0.25">
      <c r="A94" s="254"/>
      <c r="B94" s="255"/>
      <c r="C94" s="255"/>
      <c r="D94" s="255"/>
      <c r="E94" s="255"/>
      <c r="F94" s="255"/>
      <c r="G94" s="255"/>
      <c r="H94" s="255"/>
      <c r="I94" s="255"/>
      <c r="J94" s="255"/>
      <c r="K94" s="255"/>
      <c r="L94" s="255"/>
      <c r="M94" s="255"/>
      <c r="N94" s="255"/>
      <c r="O94" s="255"/>
      <c r="P94" s="255"/>
      <c r="Q94" s="255"/>
      <c r="R94" s="255"/>
      <c r="S94" s="256"/>
      <c r="T94" s="171"/>
      <c r="U94" s="171"/>
      <c r="V94" s="171"/>
      <c r="W94" s="171"/>
      <c r="X94" s="171"/>
      <c r="Y94" s="171"/>
      <c r="Z94" s="171"/>
      <c r="AA94" s="171"/>
      <c r="AB94" s="171"/>
      <c r="AC94" s="171"/>
      <c r="AD94" s="171"/>
      <c r="AE94" s="171"/>
      <c r="AF94" s="171"/>
      <c r="AG94" s="171"/>
      <c r="AH94" s="171"/>
      <c r="AI94" s="171"/>
      <c r="AJ94" s="171"/>
      <c r="AK94" s="171"/>
    </row>
    <row r="95" spans="1:37" s="6" customFormat="1" ht="15" customHeight="1" x14ac:dyDescent="0.25">
      <c r="A95" s="254"/>
      <c r="B95" s="255"/>
      <c r="C95" s="255"/>
      <c r="D95" s="255"/>
      <c r="E95" s="255"/>
      <c r="F95" s="255"/>
      <c r="G95" s="255"/>
      <c r="H95" s="255"/>
      <c r="I95" s="255"/>
      <c r="J95" s="255"/>
      <c r="K95" s="255"/>
      <c r="L95" s="255"/>
      <c r="M95" s="255"/>
      <c r="N95" s="255"/>
      <c r="O95" s="255"/>
      <c r="P95" s="255"/>
      <c r="Q95" s="255"/>
      <c r="R95" s="255"/>
      <c r="S95" s="256"/>
      <c r="T95" s="171"/>
      <c r="U95" s="171"/>
      <c r="V95" s="171"/>
      <c r="W95" s="171"/>
      <c r="X95" s="171"/>
      <c r="Y95" s="171"/>
      <c r="Z95" s="171"/>
      <c r="AA95" s="171"/>
      <c r="AB95" s="171"/>
      <c r="AC95" s="171"/>
      <c r="AD95" s="171"/>
      <c r="AE95" s="171"/>
      <c r="AF95" s="171"/>
      <c r="AG95" s="171"/>
      <c r="AH95" s="171"/>
      <c r="AI95" s="171"/>
      <c r="AJ95" s="171"/>
      <c r="AK95" s="171"/>
    </row>
    <row r="96" spans="1:37" s="6" customFormat="1" ht="15" customHeight="1" x14ac:dyDescent="0.25">
      <c r="A96" s="254"/>
      <c r="B96" s="255"/>
      <c r="C96" s="255"/>
      <c r="D96" s="255"/>
      <c r="E96" s="255"/>
      <c r="F96" s="255"/>
      <c r="G96" s="255"/>
      <c r="H96" s="255"/>
      <c r="I96" s="255"/>
      <c r="J96" s="255"/>
      <c r="K96" s="255"/>
      <c r="L96" s="255"/>
      <c r="M96" s="255"/>
      <c r="N96" s="255"/>
      <c r="O96" s="255"/>
      <c r="P96" s="255"/>
      <c r="Q96" s="255"/>
      <c r="R96" s="255"/>
      <c r="S96" s="256"/>
      <c r="T96" s="171"/>
      <c r="U96" s="171"/>
      <c r="V96" s="171"/>
      <c r="W96" s="171"/>
      <c r="X96" s="171"/>
      <c r="Y96" s="171"/>
      <c r="Z96" s="171"/>
      <c r="AA96" s="171"/>
      <c r="AB96" s="171"/>
      <c r="AC96" s="171"/>
      <c r="AD96" s="171"/>
      <c r="AE96" s="171"/>
      <c r="AF96" s="171"/>
      <c r="AG96" s="171"/>
      <c r="AH96" s="171"/>
      <c r="AI96" s="171"/>
      <c r="AJ96" s="171"/>
      <c r="AK96" s="171"/>
    </row>
    <row r="97" spans="1:37" s="6" customFormat="1" ht="15" customHeight="1" x14ac:dyDescent="0.25">
      <c r="A97" s="254"/>
      <c r="B97" s="255"/>
      <c r="C97" s="255"/>
      <c r="D97" s="255"/>
      <c r="E97" s="255"/>
      <c r="F97" s="255"/>
      <c r="G97" s="255"/>
      <c r="H97" s="255"/>
      <c r="I97" s="255"/>
      <c r="J97" s="255"/>
      <c r="K97" s="255"/>
      <c r="L97" s="255"/>
      <c r="M97" s="255"/>
      <c r="N97" s="255"/>
      <c r="O97" s="255"/>
      <c r="P97" s="255"/>
      <c r="Q97" s="255"/>
      <c r="R97" s="255"/>
      <c r="S97" s="256"/>
      <c r="T97" s="171"/>
      <c r="U97" s="171"/>
      <c r="V97" s="171"/>
      <c r="W97" s="171"/>
      <c r="X97" s="171"/>
      <c r="Y97" s="171"/>
      <c r="Z97" s="171"/>
      <c r="AA97" s="171"/>
      <c r="AB97" s="171"/>
      <c r="AC97" s="171"/>
      <c r="AD97" s="171"/>
      <c r="AE97" s="171"/>
      <c r="AF97" s="171"/>
      <c r="AG97" s="171"/>
      <c r="AH97" s="171"/>
      <c r="AI97" s="171"/>
      <c r="AJ97" s="171"/>
      <c r="AK97" s="171"/>
    </row>
    <row r="98" spans="1:37" s="6" customFormat="1" ht="15" customHeight="1" thickBot="1" x14ac:dyDescent="0.3">
      <c r="A98" s="257"/>
      <c r="B98" s="258"/>
      <c r="C98" s="258"/>
      <c r="D98" s="258"/>
      <c r="E98" s="258"/>
      <c r="F98" s="258"/>
      <c r="G98" s="258"/>
      <c r="H98" s="258"/>
      <c r="I98" s="258"/>
      <c r="J98" s="258"/>
      <c r="K98" s="258"/>
      <c r="L98" s="258"/>
      <c r="M98" s="258"/>
      <c r="N98" s="258"/>
      <c r="O98" s="258"/>
      <c r="P98" s="258"/>
      <c r="Q98" s="258"/>
      <c r="R98" s="258"/>
      <c r="S98" s="259"/>
      <c r="T98" s="171"/>
      <c r="U98" s="171"/>
      <c r="V98" s="171"/>
      <c r="W98" s="171"/>
      <c r="X98" s="171"/>
      <c r="Y98" s="171"/>
      <c r="Z98" s="171"/>
      <c r="AA98" s="171"/>
      <c r="AB98" s="171"/>
      <c r="AC98" s="171"/>
      <c r="AD98" s="171"/>
      <c r="AE98" s="171"/>
      <c r="AF98" s="171"/>
      <c r="AG98" s="171"/>
      <c r="AH98" s="171"/>
      <c r="AI98" s="171"/>
      <c r="AJ98" s="171"/>
      <c r="AK98" s="171"/>
    </row>
    <row r="99" spans="1:37" s="8" customFormat="1" ht="15" customHeight="1" thickBot="1" x14ac:dyDescent="0.3">
      <c r="A99" s="6"/>
      <c r="B99" s="6"/>
      <c r="C99" s="6"/>
      <c r="D99" s="6"/>
      <c r="E99" s="6"/>
      <c r="F99" s="6"/>
      <c r="G99" s="6"/>
      <c r="H99" s="7"/>
      <c r="I99" s="6"/>
      <c r="J99" s="6"/>
      <c r="K99" s="6"/>
      <c r="L99" s="6"/>
      <c r="M99" s="6"/>
      <c r="N99" s="6"/>
      <c r="O99" s="7"/>
      <c r="P99" s="7"/>
      <c r="Q99" s="7"/>
      <c r="R99" s="6"/>
      <c r="S99" s="6"/>
      <c r="T99" s="172"/>
      <c r="U99" s="172"/>
      <c r="V99" s="172"/>
      <c r="W99" s="172"/>
      <c r="X99" s="172"/>
      <c r="Y99" s="172"/>
      <c r="Z99" s="172"/>
      <c r="AA99" s="172"/>
      <c r="AB99" s="172"/>
      <c r="AC99" s="172"/>
      <c r="AD99" s="172"/>
      <c r="AE99" s="172"/>
      <c r="AF99" s="172"/>
      <c r="AG99" s="172"/>
      <c r="AH99" s="172"/>
      <c r="AI99" s="172"/>
      <c r="AJ99" s="172"/>
      <c r="AK99" s="172"/>
    </row>
    <row r="100" spans="1:37" s="8" customFormat="1" ht="15" customHeight="1" thickBot="1" x14ac:dyDescent="0.35">
      <c r="A100" s="222" t="s">
        <v>36</v>
      </c>
      <c r="B100" s="223"/>
      <c r="C100" s="223"/>
      <c r="D100" s="223"/>
      <c r="E100" s="223"/>
      <c r="F100" s="224"/>
      <c r="G100" s="182" t="s">
        <v>74</v>
      </c>
      <c r="H100" s="182"/>
      <c r="I100" s="182"/>
      <c r="J100" s="182"/>
      <c r="K100" s="182"/>
      <c r="L100" s="182"/>
      <c r="M100" s="182"/>
      <c r="N100" s="182"/>
      <c r="O100" s="2"/>
      <c r="P100" s="2"/>
      <c r="Q100" s="2"/>
      <c r="R100" s="2"/>
      <c r="S100" s="2"/>
      <c r="T100" s="172"/>
      <c r="U100" s="172"/>
      <c r="V100" s="172"/>
      <c r="W100" s="172"/>
      <c r="X100" s="172"/>
      <c r="Y100" s="172"/>
      <c r="Z100" s="172"/>
      <c r="AA100" s="172"/>
      <c r="AB100" s="172"/>
      <c r="AC100" s="172"/>
      <c r="AD100" s="172"/>
      <c r="AE100" s="172"/>
      <c r="AF100" s="172"/>
      <c r="AG100" s="172"/>
      <c r="AH100" s="172"/>
      <c r="AI100" s="172"/>
      <c r="AJ100" s="172"/>
      <c r="AK100" s="172"/>
    </row>
    <row r="101" spans="1:37" s="8" customFormat="1" ht="15" customHeight="1" thickBot="1" x14ac:dyDescent="0.3">
      <c r="A101" s="37"/>
      <c r="B101" s="25"/>
      <c r="C101" s="26" t="s">
        <v>4</v>
      </c>
      <c r="D101" s="26" t="s">
        <v>5</v>
      </c>
      <c r="E101" s="26" t="s">
        <v>25</v>
      </c>
      <c r="F101" s="31"/>
      <c r="G101" s="2"/>
      <c r="H101" s="2"/>
      <c r="I101" s="2"/>
      <c r="J101" s="2"/>
      <c r="K101" s="2"/>
      <c r="L101" s="2"/>
      <c r="M101" s="2"/>
      <c r="N101" s="2"/>
      <c r="O101" s="2"/>
      <c r="P101" s="2"/>
      <c r="Q101" s="2"/>
      <c r="R101" s="2"/>
      <c r="S101" s="2"/>
      <c r="T101" s="172"/>
      <c r="U101" s="172"/>
      <c r="V101" s="172"/>
      <c r="W101" s="172"/>
      <c r="X101" s="172"/>
      <c r="Y101" s="172"/>
      <c r="Z101" s="172"/>
      <c r="AA101" s="172"/>
      <c r="AB101" s="172"/>
      <c r="AC101" s="172"/>
      <c r="AD101" s="172"/>
      <c r="AE101" s="172"/>
      <c r="AF101" s="172"/>
      <c r="AG101" s="172"/>
      <c r="AH101" s="172"/>
      <c r="AI101" s="172"/>
      <c r="AJ101" s="172"/>
      <c r="AK101" s="172"/>
    </row>
    <row r="102" spans="1:37" s="8" customFormat="1" ht="15" customHeight="1" thickBot="1" x14ac:dyDescent="0.3">
      <c r="A102" s="28" t="s">
        <v>37</v>
      </c>
      <c r="B102" s="29"/>
      <c r="C102" s="30">
        <f>R88</f>
        <v>0</v>
      </c>
      <c r="D102" s="36">
        <f>+C102/12</f>
        <v>0</v>
      </c>
      <c r="E102" s="158">
        <v>25000</v>
      </c>
      <c r="F102" s="107">
        <f>$E$102*$D$102</f>
        <v>0</v>
      </c>
      <c r="G102" s="2"/>
      <c r="H102" s="2"/>
      <c r="I102" s="2"/>
      <c r="J102" s="2"/>
      <c r="K102" s="2"/>
      <c r="L102" s="2"/>
      <c r="M102" s="2"/>
      <c r="N102" s="2"/>
      <c r="O102" s="5"/>
      <c r="P102" s="5"/>
      <c r="Q102" s="5"/>
      <c r="R102" s="5"/>
      <c r="S102" s="5"/>
      <c r="T102" s="172"/>
      <c r="U102" s="172"/>
      <c r="V102" s="172"/>
      <c r="W102" s="172"/>
      <c r="X102" s="172"/>
      <c r="Y102" s="172"/>
      <c r="Z102" s="172"/>
      <c r="AA102" s="172"/>
      <c r="AB102" s="172"/>
      <c r="AC102" s="172"/>
      <c r="AD102" s="172"/>
      <c r="AE102" s="172"/>
      <c r="AF102" s="172"/>
      <c r="AG102" s="172"/>
      <c r="AH102" s="172"/>
      <c r="AI102" s="172"/>
      <c r="AJ102" s="172"/>
      <c r="AK102" s="172"/>
    </row>
    <row r="103" spans="1:37" s="8" customFormat="1" ht="26.25" customHeight="1" x14ac:dyDescent="0.25">
      <c r="A103" s="225" t="s">
        <v>66</v>
      </c>
      <c r="B103" s="225"/>
      <c r="C103" s="225"/>
      <c r="D103" s="225"/>
      <c r="E103" s="225"/>
      <c r="F103" s="225"/>
      <c r="G103" s="9"/>
      <c r="H103" s="10"/>
      <c r="I103" s="10"/>
      <c r="J103" s="10"/>
      <c r="K103" s="10"/>
      <c r="L103" s="10"/>
      <c r="M103" s="10"/>
      <c r="N103" s="10"/>
      <c r="O103" s="2"/>
      <c r="P103" s="2"/>
      <c r="Q103" s="2"/>
      <c r="R103" s="2"/>
      <c r="S103" s="2"/>
      <c r="T103" s="172"/>
      <c r="U103" s="172"/>
      <c r="V103" s="172"/>
      <c r="W103" s="172"/>
      <c r="X103" s="172"/>
      <c r="Y103" s="172"/>
      <c r="Z103" s="172"/>
      <c r="AA103" s="172"/>
      <c r="AB103" s="172"/>
      <c r="AC103" s="172"/>
      <c r="AD103" s="172"/>
      <c r="AE103" s="172"/>
      <c r="AF103" s="172"/>
      <c r="AG103" s="172"/>
      <c r="AH103" s="172"/>
      <c r="AI103" s="172"/>
      <c r="AJ103" s="172"/>
      <c r="AK103" s="172"/>
    </row>
    <row r="104" spans="1:37" s="8" customFormat="1" ht="14.25" customHeight="1" thickBot="1" x14ac:dyDescent="0.3">
      <c r="A104" s="2"/>
      <c r="B104" s="2"/>
      <c r="C104" s="2"/>
      <c r="D104" s="2"/>
      <c r="E104" s="2"/>
      <c r="F104" s="2"/>
      <c r="G104" s="11"/>
      <c r="H104" s="11"/>
      <c r="I104" s="11"/>
      <c r="J104" s="11"/>
      <c r="K104" s="11"/>
      <c r="L104" s="11"/>
      <c r="M104" s="11"/>
      <c r="N104" s="11"/>
      <c r="O104" s="2"/>
      <c r="P104" s="2"/>
      <c r="Q104" s="2"/>
      <c r="R104" s="2"/>
      <c r="S104" s="2"/>
      <c r="T104" s="172"/>
      <c r="U104" s="172"/>
      <c r="V104" s="172"/>
      <c r="W104" s="172"/>
      <c r="X104" s="172"/>
      <c r="Y104" s="172"/>
      <c r="Z104" s="172"/>
      <c r="AA104" s="172"/>
      <c r="AB104" s="172"/>
      <c r="AC104" s="172"/>
      <c r="AD104" s="172"/>
      <c r="AE104" s="172"/>
      <c r="AF104" s="172"/>
      <c r="AG104" s="172"/>
      <c r="AH104" s="172"/>
      <c r="AI104" s="172"/>
      <c r="AJ104" s="172"/>
      <c r="AK104" s="172"/>
    </row>
    <row r="105" spans="1:37" s="8" customFormat="1" ht="15" customHeight="1" x14ac:dyDescent="0.25">
      <c r="A105" s="260" t="s">
        <v>48</v>
      </c>
      <c r="B105" s="261"/>
      <c r="C105" s="261"/>
      <c r="D105" s="261"/>
      <c r="E105" s="261"/>
      <c r="F105" s="262"/>
      <c r="G105" s="11"/>
      <c r="H105" s="11"/>
      <c r="I105" s="11"/>
      <c r="J105" s="11"/>
      <c r="K105" s="11"/>
      <c r="L105" s="11"/>
      <c r="M105" s="11"/>
      <c r="N105" s="11"/>
      <c r="O105" s="2"/>
      <c r="P105" s="2"/>
      <c r="Q105" s="2"/>
      <c r="R105" s="2"/>
      <c r="S105" s="2"/>
      <c r="T105" s="172"/>
      <c r="U105" s="172"/>
      <c r="V105" s="172"/>
      <c r="W105" s="172"/>
      <c r="X105" s="172"/>
      <c r="Y105" s="172"/>
      <c r="Z105" s="172"/>
      <c r="AA105" s="172"/>
      <c r="AB105" s="172"/>
      <c r="AC105" s="172"/>
      <c r="AD105" s="172"/>
      <c r="AE105" s="172"/>
      <c r="AF105" s="172"/>
      <c r="AG105" s="172"/>
      <c r="AH105" s="172"/>
      <c r="AI105" s="172"/>
      <c r="AJ105" s="172"/>
      <c r="AK105" s="172"/>
    </row>
    <row r="106" spans="1:37" s="8" customFormat="1" ht="15" customHeight="1" thickBot="1" x14ac:dyDescent="0.3">
      <c r="A106" s="106"/>
      <c r="B106" s="27"/>
      <c r="C106" s="26" t="s">
        <v>4</v>
      </c>
      <c r="D106" s="26" t="s">
        <v>5</v>
      </c>
      <c r="E106" s="26" t="s">
        <v>49</v>
      </c>
      <c r="F106" s="31" t="s">
        <v>50</v>
      </c>
      <c r="G106" s="12"/>
      <c r="H106" s="12"/>
      <c r="I106" s="12"/>
      <c r="J106" s="12"/>
      <c r="K106" s="12"/>
      <c r="L106" s="12"/>
      <c r="M106" s="12"/>
      <c r="N106" s="12"/>
      <c r="O106" s="2"/>
      <c r="P106" s="2"/>
      <c r="Q106" s="2"/>
      <c r="R106" s="2"/>
      <c r="S106" s="2"/>
      <c r="T106" s="172"/>
      <c r="U106" s="172"/>
      <c r="V106" s="172"/>
      <c r="W106" s="172"/>
      <c r="X106" s="172"/>
      <c r="Y106" s="172"/>
      <c r="Z106" s="172"/>
      <c r="AA106" s="172"/>
      <c r="AB106" s="172"/>
      <c r="AC106" s="172"/>
      <c r="AD106" s="172"/>
      <c r="AE106" s="172"/>
      <c r="AF106" s="172"/>
      <c r="AG106" s="172"/>
      <c r="AH106" s="172"/>
      <c r="AI106" s="172"/>
      <c r="AJ106" s="172"/>
      <c r="AK106" s="172"/>
    </row>
    <row r="107" spans="1:37" s="8" customFormat="1" ht="15" customHeight="1" thickBot="1" x14ac:dyDescent="0.3">
      <c r="A107" s="32" t="s">
        <v>51</v>
      </c>
      <c r="B107" s="33"/>
      <c r="C107" s="34">
        <f>R88</f>
        <v>0</v>
      </c>
      <c r="D107" s="35">
        <f>C107/12</f>
        <v>0</v>
      </c>
      <c r="E107" s="108">
        <f>25000*D107</f>
        <v>0</v>
      </c>
      <c r="F107" s="159">
        <v>0</v>
      </c>
      <c r="G107" s="13"/>
      <c r="H107" s="13"/>
      <c r="I107" s="13"/>
      <c r="J107" s="13"/>
      <c r="K107" s="13"/>
      <c r="L107" s="13"/>
      <c r="M107" s="13"/>
      <c r="N107" s="13"/>
      <c r="O107" s="14"/>
      <c r="P107" s="14"/>
      <c r="Q107" s="14"/>
      <c r="R107" s="14"/>
      <c r="S107" s="14"/>
      <c r="T107" s="172"/>
      <c r="U107" s="172"/>
      <c r="V107" s="172"/>
      <c r="W107" s="172"/>
      <c r="X107" s="172"/>
      <c r="Y107" s="172"/>
      <c r="Z107" s="172"/>
      <c r="AA107" s="172"/>
      <c r="AB107" s="172"/>
      <c r="AC107" s="172"/>
      <c r="AD107" s="172"/>
      <c r="AE107" s="172"/>
      <c r="AF107" s="172"/>
      <c r="AG107" s="172"/>
      <c r="AH107" s="172"/>
      <c r="AI107" s="172"/>
      <c r="AJ107" s="172"/>
      <c r="AK107" s="172"/>
    </row>
    <row r="108" spans="1:37" s="6" customFormat="1" ht="77.25" customHeight="1" x14ac:dyDescent="0.25">
      <c r="A108" s="226" t="s">
        <v>68</v>
      </c>
      <c r="B108" s="226"/>
      <c r="C108" s="226"/>
      <c r="D108" s="226"/>
      <c r="E108" s="226"/>
      <c r="F108" s="226"/>
      <c r="G108" s="15"/>
      <c r="H108" s="15"/>
      <c r="I108" s="15"/>
      <c r="J108" s="15"/>
      <c r="K108" s="15"/>
      <c r="L108" s="15"/>
      <c r="M108" s="15"/>
      <c r="N108" s="15"/>
      <c r="O108" s="16"/>
      <c r="P108" s="16"/>
      <c r="Q108" s="16"/>
      <c r="R108" s="16"/>
      <c r="S108" s="16"/>
      <c r="T108" s="171"/>
      <c r="U108" s="171"/>
      <c r="V108" s="171"/>
      <c r="W108" s="171"/>
      <c r="X108" s="171"/>
      <c r="Y108" s="171"/>
      <c r="Z108" s="171"/>
      <c r="AA108" s="171"/>
      <c r="AB108" s="171"/>
      <c r="AC108" s="171"/>
      <c r="AD108" s="171"/>
      <c r="AE108" s="171"/>
      <c r="AF108" s="171"/>
      <c r="AG108" s="171"/>
      <c r="AH108" s="171"/>
      <c r="AI108" s="171"/>
      <c r="AJ108" s="171"/>
      <c r="AK108" s="171"/>
    </row>
    <row r="109" spans="1:37" ht="15" customHeight="1" thickBot="1" x14ac:dyDescent="0.25">
      <c r="A109" s="18"/>
      <c r="B109" s="18"/>
      <c r="C109" s="1"/>
      <c r="D109" s="1"/>
      <c r="E109" s="1"/>
      <c r="F109" s="1"/>
      <c r="G109" s="17"/>
      <c r="H109" s="2"/>
      <c r="T109" s="166"/>
      <c r="U109" s="166"/>
      <c r="V109" s="166"/>
      <c r="W109" s="166"/>
      <c r="X109" s="166"/>
      <c r="Y109" s="166"/>
      <c r="Z109" s="166"/>
      <c r="AA109" s="166"/>
      <c r="AB109" s="166"/>
      <c r="AC109" s="166"/>
      <c r="AD109" s="166"/>
      <c r="AE109" s="166"/>
      <c r="AF109" s="166"/>
      <c r="AG109" s="166"/>
      <c r="AH109" s="166"/>
      <c r="AI109" s="166"/>
      <c r="AJ109" s="166"/>
      <c r="AK109" s="166"/>
    </row>
    <row r="110" spans="1:37" ht="15" customHeight="1" x14ac:dyDescent="0.2">
      <c r="A110" s="227" t="s">
        <v>67</v>
      </c>
      <c r="B110" s="228"/>
      <c r="C110" s="228"/>
      <c r="D110" s="228"/>
      <c r="E110" s="228"/>
      <c r="F110" s="228"/>
      <c r="G110" s="228"/>
      <c r="H110" s="228"/>
      <c r="I110" s="228"/>
      <c r="J110" s="228"/>
      <c r="K110" s="228"/>
      <c r="L110" s="228"/>
      <c r="M110" s="228"/>
      <c r="N110" s="228"/>
      <c r="O110" s="228"/>
      <c r="P110" s="228"/>
      <c r="Q110" s="228"/>
      <c r="R110" s="228"/>
      <c r="S110" s="229"/>
      <c r="T110" s="166"/>
      <c r="U110" s="166"/>
      <c r="V110" s="166"/>
      <c r="W110" s="166"/>
      <c r="X110" s="166"/>
      <c r="Y110" s="166"/>
      <c r="Z110" s="166"/>
      <c r="AA110" s="166"/>
      <c r="AB110" s="166"/>
      <c r="AC110" s="166"/>
      <c r="AD110" s="166"/>
      <c r="AE110" s="166"/>
      <c r="AF110" s="166"/>
      <c r="AG110" s="166"/>
      <c r="AH110" s="166"/>
      <c r="AI110" s="166"/>
      <c r="AJ110" s="166"/>
      <c r="AK110" s="166"/>
    </row>
    <row r="111" spans="1:37" ht="15" customHeight="1" x14ac:dyDescent="0.2">
      <c r="A111" s="230"/>
      <c r="B111" s="231"/>
      <c r="C111" s="231"/>
      <c r="D111" s="231"/>
      <c r="E111" s="231"/>
      <c r="F111" s="231"/>
      <c r="G111" s="231"/>
      <c r="H111" s="231"/>
      <c r="I111" s="231"/>
      <c r="J111" s="231"/>
      <c r="K111" s="231"/>
      <c r="L111" s="231"/>
      <c r="M111" s="231"/>
      <c r="N111" s="231"/>
      <c r="O111" s="231"/>
      <c r="P111" s="231"/>
      <c r="Q111" s="231"/>
      <c r="R111" s="231"/>
      <c r="S111" s="232"/>
      <c r="T111" s="166"/>
      <c r="U111" s="166"/>
      <c r="V111" s="166"/>
      <c r="W111" s="166"/>
      <c r="X111" s="166"/>
      <c r="Y111" s="166"/>
      <c r="Z111" s="166"/>
      <c r="AA111" s="166"/>
      <c r="AB111" s="166"/>
      <c r="AC111" s="166"/>
      <c r="AD111" s="166"/>
      <c r="AE111" s="166"/>
      <c r="AF111" s="166"/>
      <c r="AG111" s="166"/>
      <c r="AH111" s="166"/>
      <c r="AI111" s="166"/>
      <c r="AJ111" s="166"/>
      <c r="AK111" s="166"/>
    </row>
    <row r="112" spans="1:37" s="23" customFormat="1" ht="15" customHeight="1" x14ac:dyDescent="0.2">
      <c r="A112" s="233"/>
      <c r="B112" s="234"/>
      <c r="C112" s="234"/>
      <c r="D112" s="234"/>
      <c r="E112" s="234"/>
      <c r="F112" s="234"/>
      <c r="G112" s="234"/>
      <c r="H112" s="234"/>
      <c r="I112" s="234"/>
      <c r="J112" s="234"/>
      <c r="K112" s="234"/>
      <c r="L112" s="234"/>
      <c r="M112" s="234"/>
      <c r="N112" s="234"/>
      <c r="O112" s="234"/>
      <c r="P112" s="234"/>
      <c r="Q112" s="234"/>
      <c r="R112" s="234"/>
      <c r="S112" s="235"/>
      <c r="T112" s="173"/>
      <c r="U112" s="173"/>
      <c r="V112" s="173"/>
      <c r="W112" s="173"/>
      <c r="X112" s="173"/>
      <c r="Y112" s="173"/>
      <c r="Z112" s="173"/>
      <c r="AA112" s="173"/>
      <c r="AB112" s="173"/>
      <c r="AC112" s="173"/>
      <c r="AD112" s="173"/>
      <c r="AE112" s="173"/>
      <c r="AF112" s="173"/>
      <c r="AG112" s="173"/>
      <c r="AH112" s="173"/>
      <c r="AI112" s="173"/>
      <c r="AJ112" s="173"/>
      <c r="AK112" s="173"/>
    </row>
    <row r="113" spans="1:37" s="23" customFormat="1" ht="15" customHeight="1" x14ac:dyDescent="0.2">
      <c r="A113" s="233"/>
      <c r="B113" s="234"/>
      <c r="C113" s="234"/>
      <c r="D113" s="234"/>
      <c r="E113" s="234"/>
      <c r="F113" s="234"/>
      <c r="G113" s="234"/>
      <c r="H113" s="234"/>
      <c r="I113" s="234"/>
      <c r="J113" s="234"/>
      <c r="K113" s="234"/>
      <c r="L113" s="234"/>
      <c r="M113" s="234"/>
      <c r="N113" s="234"/>
      <c r="O113" s="234"/>
      <c r="P113" s="234"/>
      <c r="Q113" s="234"/>
      <c r="R113" s="234"/>
      <c r="S113" s="235"/>
      <c r="T113" s="173"/>
      <c r="U113" s="173"/>
      <c r="V113" s="173"/>
      <c r="W113" s="173"/>
      <c r="X113" s="173"/>
      <c r="Y113" s="173"/>
      <c r="Z113" s="173"/>
      <c r="AA113" s="173"/>
      <c r="AB113" s="173"/>
      <c r="AC113" s="173"/>
      <c r="AD113" s="173"/>
      <c r="AE113" s="173"/>
      <c r="AF113" s="173"/>
      <c r="AG113" s="173"/>
      <c r="AH113" s="173"/>
      <c r="AI113" s="173"/>
      <c r="AJ113" s="173"/>
      <c r="AK113" s="173"/>
    </row>
    <row r="114" spans="1:37" s="23" customFormat="1" ht="15" customHeight="1" x14ac:dyDescent="0.2">
      <c r="A114" s="233"/>
      <c r="B114" s="234"/>
      <c r="C114" s="234"/>
      <c r="D114" s="234"/>
      <c r="E114" s="234"/>
      <c r="F114" s="234"/>
      <c r="G114" s="234"/>
      <c r="H114" s="234"/>
      <c r="I114" s="234"/>
      <c r="J114" s="234"/>
      <c r="K114" s="234"/>
      <c r="L114" s="234"/>
      <c r="M114" s="234"/>
      <c r="N114" s="234"/>
      <c r="O114" s="234"/>
      <c r="P114" s="234"/>
      <c r="Q114" s="234"/>
      <c r="R114" s="234"/>
      <c r="S114" s="235"/>
      <c r="T114" s="173"/>
      <c r="U114" s="173"/>
      <c r="V114" s="173"/>
      <c r="W114" s="173"/>
      <c r="X114" s="173"/>
      <c r="Y114" s="173"/>
      <c r="Z114" s="173"/>
      <c r="AA114" s="173"/>
      <c r="AB114" s="173"/>
      <c r="AC114" s="173"/>
      <c r="AD114" s="173"/>
      <c r="AE114" s="173"/>
      <c r="AF114" s="173"/>
      <c r="AG114" s="173"/>
      <c r="AH114" s="173"/>
      <c r="AI114" s="173"/>
      <c r="AJ114" s="173"/>
      <c r="AK114" s="173"/>
    </row>
    <row r="115" spans="1:37" s="23" customFormat="1" ht="15" customHeight="1" x14ac:dyDescent="0.2">
      <c r="A115" s="233"/>
      <c r="B115" s="234"/>
      <c r="C115" s="234"/>
      <c r="D115" s="234"/>
      <c r="E115" s="234"/>
      <c r="F115" s="234"/>
      <c r="G115" s="234"/>
      <c r="H115" s="234"/>
      <c r="I115" s="234"/>
      <c r="J115" s="234"/>
      <c r="K115" s="234"/>
      <c r="L115" s="234"/>
      <c r="M115" s="234"/>
      <c r="N115" s="234"/>
      <c r="O115" s="234"/>
      <c r="P115" s="234"/>
      <c r="Q115" s="234"/>
      <c r="R115" s="234"/>
      <c r="S115" s="235"/>
      <c r="T115" s="173"/>
      <c r="U115" s="173"/>
      <c r="V115" s="173"/>
      <c r="W115" s="173"/>
      <c r="X115" s="173"/>
      <c r="Y115" s="173"/>
      <c r="Z115" s="173"/>
      <c r="AA115" s="173"/>
      <c r="AB115" s="173"/>
      <c r="AC115" s="173"/>
      <c r="AD115" s="173"/>
      <c r="AE115" s="173"/>
      <c r="AF115" s="173"/>
      <c r="AG115" s="173"/>
      <c r="AH115" s="173"/>
      <c r="AI115" s="173"/>
      <c r="AJ115" s="173"/>
      <c r="AK115" s="173"/>
    </row>
    <row r="116" spans="1:37" s="23" customFormat="1" ht="15" customHeight="1" x14ac:dyDescent="0.2">
      <c r="A116" s="233"/>
      <c r="B116" s="234"/>
      <c r="C116" s="234"/>
      <c r="D116" s="234"/>
      <c r="E116" s="234"/>
      <c r="F116" s="234"/>
      <c r="G116" s="234"/>
      <c r="H116" s="234"/>
      <c r="I116" s="234"/>
      <c r="J116" s="234"/>
      <c r="K116" s="234"/>
      <c r="L116" s="234"/>
      <c r="M116" s="234"/>
      <c r="N116" s="234"/>
      <c r="O116" s="234"/>
      <c r="P116" s="234"/>
      <c r="Q116" s="234"/>
      <c r="R116" s="234"/>
      <c r="S116" s="235"/>
      <c r="T116" s="173"/>
      <c r="U116" s="173"/>
      <c r="V116" s="173"/>
      <c r="W116" s="173"/>
      <c r="X116" s="173"/>
      <c r="Y116" s="173"/>
      <c r="Z116" s="173"/>
      <c r="AA116" s="173"/>
      <c r="AB116" s="173"/>
      <c r="AC116" s="173"/>
      <c r="AD116" s="173"/>
      <c r="AE116" s="173"/>
      <c r="AF116" s="173"/>
      <c r="AG116" s="173"/>
      <c r="AH116" s="173"/>
      <c r="AI116" s="173"/>
      <c r="AJ116" s="173"/>
      <c r="AK116" s="173"/>
    </row>
    <row r="117" spans="1:37" s="23" customFormat="1" ht="15" customHeight="1" x14ac:dyDescent="0.2">
      <c r="A117" s="233"/>
      <c r="B117" s="234"/>
      <c r="C117" s="234"/>
      <c r="D117" s="234"/>
      <c r="E117" s="234"/>
      <c r="F117" s="234"/>
      <c r="G117" s="234"/>
      <c r="H117" s="234"/>
      <c r="I117" s="234"/>
      <c r="J117" s="234"/>
      <c r="K117" s="234"/>
      <c r="L117" s="234"/>
      <c r="M117" s="234"/>
      <c r="N117" s="234"/>
      <c r="O117" s="234"/>
      <c r="P117" s="234"/>
      <c r="Q117" s="234"/>
      <c r="R117" s="234"/>
      <c r="S117" s="235"/>
      <c r="T117" s="173"/>
      <c r="U117" s="173"/>
      <c r="V117" s="173"/>
      <c r="W117" s="173"/>
      <c r="X117" s="173"/>
      <c r="Y117" s="173"/>
      <c r="Z117" s="173"/>
      <c r="AA117" s="173"/>
      <c r="AB117" s="173"/>
      <c r="AC117" s="173"/>
      <c r="AD117" s="173"/>
      <c r="AE117" s="173"/>
      <c r="AF117" s="173"/>
      <c r="AG117" s="173"/>
      <c r="AH117" s="173"/>
      <c r="AI117" s="173"/>
      <c r="AJ117" s="173"/>
      <c r="AK117" s="173"/>
    </row>
    <row r="118" spans="1:37" s="23" customFormat="1" ht="15" customHeight="1" x14ac:dyDescent="0.2">
      <c r="A118" s="233"/>
      <c r="B118" s="234"/>
      <c r="C118" s="234"/>
      <c r="D118" s="234"/>
      <c r="E118" s="234"/>
      <c r="F118" s="234"/>
      <c r="G118" s="234"/>
      <c r="H118" s="234"/>
      <c r="I118" s="234"/>
      <c r="J118" s="234"/>
      <c r="K118" s="234"/>
      <c r="L118" s="234"/>
      <c r="M118" s="234"/>
      <c r="N118" s="234"/>
      <c r="O118" s="234"/>
      <c r="P118" s="234"/>
      <c r="Q118" s="234"/>
      <c r="R118" s="234"/>
      <c r="S118" s="235"/>
      <c r="T118" s="173"/>
      <c r="U118" s="173"/>
      <c r="V118" s="173"/>
      <c r="W118" s="173"/>
      <c r="X118" s="173"/>
      <c r="Y118" s="173"/>
      <c r="Z118" s="173"/>
      <c r="AA118" s="173"/>
      <c r="AB118" s="173"/>
      <c r="AC118" s="173"/>
      <c r="AD118" s="173"/>
      <c r="AE118" s="173"/>
      <c r="AF118" s="173"/>
      <c r="AG118" s="173"/>
      <c r="AH118" s="173"/>
      <c r="AI118" s="173"/>
      <c r="AJ118" s="173"/>
      <c r="AK118" s="173"/>
    </row>
    <row r="119" spans="1:37" s="23" customFormat="1" ht="15" customHeight="1" x14ac:dyDescent="0.2">
      <c r="A119" s="233"/>
      <c r="B119" s="234"/>
      <c r="C119" s="234"/>
      <c r="D119" s="234"/>
      <c r="E119" s="234"/>
      <c r="F119" s="234"/>
      <c r="G119" s="234"/>
      <c r="H119" s="234"/>
      <c r="I119" s="234"/>
      <c r="J119" s="234"/>
      <c r="K119" s="234"/>
      <c r="L119" s="234"/>
      <c r="M119" s="234"/>
      <c r="N119" s="234"/>
      <c r="O119" s="234"/>
      <c r="P119" s="234"/>
      <c r="Q119" s="234"/>
      <c r="R119" s="234"/>
      <c r="S119" s="235"/>
      <c r="T119" s="173"/>
      <c r="U119" s="173"/>
      <c r="V119" s="173"/>
      <c r="W119" s="173"/>
      <c r="X119" s="173"/>
      <c r="Y119" s="173"/>
      <c r="Z119" s="173"/>
      <c r="AA119" s="173"/>
      <c r="AB119" s="173"/>
      <c r="AC119" s="173"/>
      <c r="AD119" s="173"/>
      <c r="AE119" s="173"/>
      <c r="AF119" s="173"/>
      <c r="AG119" s="173"/>
      <c r="AH119" s="173"/>
      <c r="AI119" s="173"/>
      <c r="AJ119" s="173"/>
      <c r="AK119" s="173"/>
    </row>
    <row r="120" spans="1:37" s="23" customFormat="1" ht="15" customHeight="1" x14ac:dyDescent="0.2">
      <c r="A120" s="233"/>
      <c r="B120" s="234"/>
      <c r="C120" s="234"/>
      <c r="D120" s="234"/>
      <c r="E120" s="234"/>
      <c r="F120" s="234"/>
      <c r="G120" s="234"/>
      <c r="H120" s="234"/>
      <c r="I120" s="234"/>
      <c r="J120" s="234"/>
      <c r="K120" s="234"/>
      <c r="L120" s="234"/>
      <c r="M120" s="234"/>
      <c r="N120" s="234"/>
      <c r="O120" s="234"/>
      <c r="P120" s="234"/>
      <c r="Q120" s="234"/>
      <c r="R120" s="234"/>
      <c r="S120" s="235"/>
      <c r="T120" s="173"/>
      <c r="U120" s="173"/>
      <c r="V120" s="173"/>
      <c r="W120" s="173"/>
      <c r="X120" s="173"/>
      <c r="Y120" s="173"/>
      <c r="Z120" s="173"/>
      <c r="AA120" s="173"/>
      <c r="AB120" s="173"/>
      <c r="AC120" s="173"/>
      <c r="AD120" s="173"/>
      <c r="AE120" s="173"/>
      <c r="AF120" s="173"/>
      <c r="AG120" s="173"/>
      <c r="AH120" s="173"/>
      <c r="AI120" s="173"/>
      <c r="AJ120" s="173"/>
      <c r="AK120" s="173"/>
    </row>
    <row r="121" spans="1:37" s="23" customFormat="1" ht="15" customHeight="1" x14ac:dyDescent="0.2">
      <c r="A121" s="233"/>
      <c r="B121" s="234"/>
      <c r="C121" s="234"/>
      <c r="D121" s="234"/>
      <c r="E121" s="234"/>
      <c r="F121" s="234"/>
      <c r="G121" s="234"/>
      <c r="H121" s="234"/>
      <c r="I121" s="234"/>
      <c r="J121" s="234"/>
      <c r="K121" s="234"/>
      <c r="L121" s="234"/>
      <c r="M121" s="234"/>
      <c r="N121" s="234"/>
      <c r="O121" s="234"/>
      <c r="P121" s="234"/>
      <c r="Q121" s="234"/>
      <c r="R121" s="234"/>
      <c r="S121" s="235"/>
      <c r="T121" s="173"/>
      <c r="U121" s="173"/>
      <c r="V121" s="173"/>
      <c r="W121" s="173"/>
      <c r="X121" s="173"/>
      <c r="Y121" s="173"/>
      <c r="Z121" s="173"/>
      <c r="AA121" s="173"/>
      <c r="AB121" s="173"/>
      <c r="AC121" s="173"/>
      <c r="AD121" s="173"/>
      <c r="AE121" s="173"/>
      <c r="AF121" s="173"/>
      <c r="AG121" s="173"/>
      <c r="AH121" s="173"/>
      <c r="AI121" s="173"/>
      <c r="AJ121" s="173"/>
      <c r="AK121" s="173"/>
    </row>
    <row r="122" spans="1:37" s="23" customFormat="1" ht="15" customHeight="1" x14ac:dyDescent="0.2">
      <c r="A122" s="233"/>
      <c r="B122" s="234"/>
      <c r="C122" s="234"/>
      <c r="D122" s="234"/>
      <c r="E122" s="234"/>
      <c r="F122" s="234"/>
      <c r="G122" s="234"/>
      <c r="H122" s="234"/>
      <c r="I122" s="234"/>
      <c r="J122" s="234"/>
      <c r="K122" s="234"/>
      <c r="L122" s="234"/>
      <c r="M122" s="234"/>
      <c r="N122" s="234"/>
      <c r="O122" s="234"/>
      <c r="P122" s="234"/>
      <c r="Q122" s="234"/>
      <c r="R122" s="234"/>
      <c r="S122" s="235"/>
      <c r="T122" s="173"/>
      <c r="U122" s="173"/>
      <c r="V122" s="173"/>
      <c r="W122" s="173"/>
      <c r="X122" s="173"/>
      <c r="Y122" s="173"/>
      <c r="Z122" s="173"/>
      <c r="AA122" s="173"/>
      <c r="AB122" s="173"/>
      <c r="AC122" s="173"/>
      <c r="AD122" s="173"/>
      <c r="AE122" s="173"/>
      <c r="AF122" s="173"/>
      <c r="AG122" s="173"/>
      <c r="AH122" s="173"/>
      <c r="AI122" s="173"/>
      <c r="AJ122" s="173"/>
      <c r="AK122" s="173"/>
    </row>
    <row r="123" spans="1:37" s="23" customFormat="1" ht="15" customHeight="1" x14ac:dyDescent="0.2">
      <c r="A123" s="233"/>
      <c r="B123" s="234"/>
      <c r="C123" s="234"/>
      <c r="D123" s="234"/>
      <c r="E123" s="234"/>
      <c r="F123" s="234"/>
      <c r="G123" s="234"/>
      <c r="H123" s="234"/>
      <c r="I123" s="234"/>
      <c r="J123" s="234"/>
      <c r="K123" s="234"/>
      <c r="L123" s="234"/>
      <c r="M123" s="234"/>
      <c r="N123" s="234"/>
      <c r="O123" s="234"/>
      <c r="P123" s="234"/>
      <c r="Q123" s="234"/>
      <c r="R123" s="234"/>
      <c r="S123" s="235"/>
      <c r="T123" s="173"/>
      <c r="U123" s="173"/>
      <c r="V123" s="173"/>
      <c r="W123" s="173"/>
      <c r="X123" s="173"/>
      <c r="Y123" s="173"/>
      <c r="Z123" s="173"/>
      <c r="AA123" s="173"/>
      <c r="AB123" s="173"/>
      <c r="AC123" s="173"/>
      <c r="AD123" s="173"/>
      <c r="AE123" s="173"/>
      <c r="AF123" s="173"/>
      <c r="AG123" s="173"/>
      <c r="AH123" s="173"/>
      <c r="AI123" s="173"/>
      <c r="AJ123" s="173"/>
      <c r="AK123" s="173"/>
    </row>
    <row r="124" spans="1:37" ht="15" customHeight="1" x14ac:dyDescent="0.2">
      <c r="A124" s="233"/>
      <c r="B124" s="234"/>
      <c r="C124" s="234"/>
      <c r="D124" s="234"/>
      <c r="E124" s="234"/>
      <c r="F124" s="234"/>
      <c r="G124" s="234"/>
      <c r="H124" s="234"/>
      <c r="I124" s="234"/>
      <c r="J124" s="234"/>
      <c r="K124" s="234"/>
      <c r="L124" s="234"/>
      <c r="M124" s="234"/>
      <c r="N124" s="234"/>
      <c r="O124" s="234"/>
      <c r="P124" s="234"/>
      <c r="Q124" s="234"/>
      <c r="R124" s="234"/>
      <c r="S124" s="235"/>
      <c r="T124" s="166"/>
      <c r="U124" s="166"/>
      <c r="V124" s="166"/>
      <c r="W124" s="166"/>
      <c r="X124" s="166"/>
      <c r="Y124" s="166"/>
      <c r="Z124" s="166"/>
      <c r="AA124" s="166"/>
      <c r="AB124" s="166"/>
      <c r="AC124" s="166"/>
      <c r="AD124" s="166"/>
      <c r="AE124" s="166"/>
      <c r="AF124" s="166"/>
      <c r="AG124" s="166"/>
      <c r="AH124" s="166"/>
      <c r="AI124" s="166"/>
      <c r="AJ124" s="166"/>
      <c r="AK124" s="166"/>
    </row>
    <row r="125" spans="1:37" ht="15" customHeight="1" thickBot="1" x14ac:dyDescent="0.25">
      <c r="A125" s="236"/>
      <c r="B125" s="237"/>
      <c r="C125" s="237"/>
      <c r="D125" s="237"/>
      <c r="E125" s="237"/>
      <c r="F125" s="237"/>
      <c r="G125" s="237"/>
      <c r="H125" s="237"/>
      <c r="I125" s="237"/>
      <c r="J125" s="237"/>
      <c r="K125" s="237"/>
      <c r="L125" s="237"/>
      <c r="M125" s="237"/>
      <c r="N125" s="237"/>
      <c r="O125" s="237"/>
      <c r="P125" s="237"/>
      <c r="Q125" s="237"/>
      <c r="R125" s="237"/>
      <c r="S125" s="238"/>
      <c r="T125" s="166"/>
      <c r="U125" s="166"/>
      <c r="V125" s="166"/>
      <c r="W125" s="166"/>
      <c r="X125" s="166"/>
      <c r="Y125" s="166"/>
      <c r="Z125" s="166"/>
      <c r="AA125" s="166"/>
      <c r="AB125" s="166"/>
      <c r="AC125" s="166"/>
      <c r="AD125" s="166"/>
      <c r="AE125" s="166"/>
      <c r="AF125" s="166"/>
      <c r="AG125" s="166"/>
      <c r="AH125" s="166"/>
      <c r="AI125" s="166"/>
      <c r="AJ125" s="166"/>
      <c r="AK125" s="166"/>
    </row>
    <row r="126" spans="1:37" ht="15" customHeight="1" x14ac:dyDescent="0.2">
      <c r="A126" s="239" t="s">
        <v>19</v>
      </c>
      <c r="B126" s="240"/>
      <c r="C126" s="241"/>
      <c r="D126" s="241"/>
      <c r="E126" s="242"/>
      <c r="F126" s="242"/>
      <c r="G126" s="243"/>
      <c r="H126" s="19"/>
      <c r="I126" s="19"/>
      <c r="J126" s="19"/>
      <c r="K126" s="19"/>
      <c r="L126" s="217" t="s">
        <v>39</v>
      </c>
      <c r="M126" s="218"/>
      <c r="N126" s="218"/>
      <c r="O126" s="218"/>
      <c r="P126" s="218"/>
      <c r="Q126" s="218"/>
      <c r="R126" s="218"/>
      <c r="S126" s="244"/>
      <c r="T126" s="166"/>
      <c r="U126" s="166"/>
      <c r="V126" s="166"/>
      <c r="W126" s="166"/>
      <c r="X126" s="166"/>
      <c r="Y126" s="166"/>
      <c r="Z126" s="166"/>
      <c r="AA126" s="166"/>
      <c r="AB126" s="166"/>
      <c r="AC126" s="166"/>
      <c r="AD126" s="166"/>
      <c r="AE126" s="166"/>
      <c r="AF126" s="166"/>
      <c r="AG126" s="166"/>
      <c r="AH126" s="166"/>
      <c r="AI126" s="166"/>
      <c r="AJ126" s="166"/>
      <c r="AK126" s="166"/>
    </row>
    <row r="127" spans="1:37" ht="39" customHeight="1" x14ac:dyDescent="0.2">
      <c r="A127" s="21" t="s">
        <v>24</v>
      </c>
      <c r="B127" s="95" t="s">
        <v>63</v>
      </c>
      <c r="C127" s="317" t="s">
        <v>7</v>
      </c>
      <c r="D127" s="318"/>
      <c r="E127" s="103" t="s">
        <v>8</v>
      </c>
      <c r="F127" s="20" t="s">
        <v>6</v>
      </c>
      <c r="G127" s="22" t="s">
        <v>38</v>
      </c>
      <c r="H127" s="13"/>
      <c r="I127" s="13"/>
      <c r="J127" s="13"/>
      <c r="K127" s="13"/>
      <c r="L127" s="283"/>
      <c r="M127" s="284"/>
      <c r="N127" s="284"/>
      <c r="O127" s="284"/>
      <c r="P127" s="284"/>
      <c r="Q127" s="284"/>
      <c r="R127" s="284"/>
      <c r="S127" s="285"/>
      <c r="T127" s="166"/>
      <c r="U127" s="166"/>
      <c r="V127" s="166"/>
      <c r="W127" s="166"/>
      <c r="X127" s="166"/>
      <c r="Y127" s="166"/>
      <c r="Z127" s="166"/>
      <c r="AA127" s="166"/>
      <c r="AB127" s="166"/>
      <c r="AC127" s="166"/>
      <c r="AD127" s="166"/>
      <c r="AE127" s="166"/>
      <c r="AF127" s="166"/>
      <c r="AG127" s="166"/>
      <c r="AH127" s="166"/>
      <c r="AI127" s="166"/>
      <c r="AJ127" s="166"/>
      <c r="AK127" s="166"/>
    </row>
    <row r="128" spans="1:37" ht="18.75" customHeight="1" x14ac:dyDescent="0.2">
      <c r="A128" s="73"/>
      <c r="B128" s="104"/>
      <c r="C128" s="263"/>
      <c r="D128" s="263"/>
      <c r="E128" s="96"/>
      <c r="F128" s="104"/>
      <c r="G128" s="74"/>
      <c r="H128" s="13"/>
      <c r="I128" s="13"/>
      <c r="J128" s="13"/>
      <c r="K128" s="13"/>
      <c r="L128" s="283"/>
      <c r="M128" s="284"/>
      <c r="N128" s="284"/>
      <c r="O128" s="284"/>
      <c r="P128" s="284"/>
      <c r="Q128" s="284"/>
      <c r="R128" s="284"/>
      <c r="S128" s="285"/>
      <c r="T128" s="166"/>
      <c r="U128" s="166"/>
      <c r="V128" s="166"/>
      <c r="W128" s="166"/>
      <c r="X128" s="166"/>
      <c r="Y128" s="166"/>
      <c r="Z128" s="166"/>
      <c r="AA128" s="166"/>
      <c r="AB128" s="166"/>
      <c r="AC128" s="166"/>
      <c r="AD128" s="166"/>
      <c r="AE128" s="166"/>
      <c r="AF128" s="166"/>
      <c r="AG128" s="166"/>
      <c r="AH128" s="166"/>
      <c r="AI128" s="166"/>
      <c r="AJ128" s="166"/>
      <c r="AK128" s="166"/>
    </row>
    <row r="129" spans="1:37" ht="18.75" customHeight="1" x14ac:dyDescent="0.2">
      <c r="A129" s="73"/>
      <c r="B129" s="104"/>
      <c r="C129" s="263"/>
      <c r="D129" s="263"/>
      <c r="E129" s="96"/>
      <c r="F129" s="104"/>
      <c r="G129" s="74"/>
      <c r="H129" s="2"/>
      <c r="L129" s="283"/>
      <c r="M129" s="284"/>
      <c r="N129" s="284"/>
      <c r="O129" s="284"/>
      <c r="P129" s="284"/>
      <c r="Q129" s="284"/>
      <c r="R129" s="284"/>
      <c r="S129" s="285"/>
      <c r="T129" s="166"/>
      <c r="U129" s="166"/>
      <c r="V129" s="166"/>
      <c r="W129" s="166"/>
      <c r="X129" s="166"/>
      <c r="Y129" s="166"/>
      <c r="Z129" s="166"/>
      <c r="AA129" s="166"/>
      <c r="AB129" s="166"/>
      <c r="AC129" s="166"/>
      <c r="AD129" s="166"/>
      <c r="AE129" s="166"/>
      <c r="AF129" s="166"/>
      <c r="AG129" s="166"/>
      <c r="AH129" s="166"/>
      <c r="AI129" s="166"/>
      <c r="AJ129" s="166"/>
      <c r="AK129" s="166"/>
    </row>
    <row r="130" spans="1:37" ht="18.75" customHeight="1" x14ac:dyDescent="0.2">
      <c r="A130" s="73"/>
      <c r="B130" s="104"/>
      <c r="C130" s="263"/>
      <c r="D130" s="263"/>
      <c r="E130" s="96"/>
      <c r="F130" s="104"/>
      <c r="G130" s="74"/>
      <c r="H130" s="2"/>
      <c r="L130" s="283"/>
      <c r="M130" s="284"/>
      <c r="N130" s="284"/>
      <c r="O130" s="284"/>
      <c r="P130" s="284"/>
      <c r="Q130" s="284"/>
      <c r="R130" s="284"/>
      <c r="S130" s="285"/>
      <c r="T130" s="166"/>
      <c r="U130" s="166"/>
      <c r="V130" s="166"/>
      <c r="W130" s="166"/>
      <c r="X130" s="166"/>
      <c r="Y130" s="166"/>
      <c r="Z130" s="166"/>
      <c r="AA130" s="166"/>
      <c r="AB130" s="166"/>
      <c r="AC130" s="166"/>
      <c r="AD130" s="166"/>
      <c r="AE130" s="166"/>
      <c r="AF130" s="166"/>
      <c r="AG130" s="166"/>
      <c r="AH130" s="166"/>
      <c r="AI130" s="166"/>
      <c r="AJ130" s="166"/>
      <c r="AK130" s="166"/>
    </row>
    <row r="131" spans="1:37" ht="18.75" customHeight="1" x14ac:dyDescent="0.2">
      <c r="A131" s="73"/>
      <c r="B131" s="104"/>
      <c r="C131" s="269"/>
      <c r="D131" s="270"/>
      <c r="E131" s="139"/>
      <c r="F131" s="104"/>
      <c r="G131" s="74"/>
      <c r="H131" s="2"/>
      <c r="L131" s="283"/>
      <c r="M131" s="284"/>
      <c r="N131" s="284"/>
      <c r="O131" s="284"/>
      <c r="P131" s="284"/>
      <c r="Q131" s="284"/>
      <c r="R131" s="284"/>
      <c r="S131" s="285"/>
      <c r="T131" s="166"/>
      <c r="U131" s="166"/>
      <c r="V131" s="166"/>
      <c r="W131" s="166"/>
      <c r="X131" s="166"/>
      <c r="Y131" s="166"/>
      <c r="Z131" s="166"/>
      <c r="AA131" s="166"/>
      <c r="AB131" s="166"/>
      <c r="AC131" s="166"/>
      <c r="AD131" s="166"/>
      <c r="AE131" s="166"/>
      <c r="AF131" s="166"/>
      <c r="AG131" s="166"/>
      <c r="AH131" s="166"/>
      <c r="AI131" s="166"/>
      <c r="AJ131" s="166"/>
      <c r="AK131" s="166"/>
    </row>
    <row r="132" spans="1:37" ht="18.75" customHeight="1" x14ac:dyDescent="0.2">
      <c r="A132" s="73"/>
      <c r="B132" s="104"/>
      <c r="C132" s="269"/>
      <c r="D132" s="270"/>
      <c r="E132" s="139"/>
      <c r="F132" s="104"/>
      <c r="G132" s="74"/>
      <c r="H132" s="2"/>
      <c r="L132" s="283"/>
      <c r="M132" s="284"/>
      <c r="N132" s="284"/>
      <c r="O132" s="284"/>
      <c r="P132" s="284"/>
      <c r="Q132" s="284"/>
      <c r="R132" s="284"/>
      <c r="S132" s="285"/>
      <c r="T132" s="166"/>
      <c r="U132" s="166"/>
      <c r="V132" s="166"/>
      <c r="W132" s="166"/>
      <c r="X132" s="166"/>
      <c r="Y132" s="166"/>
      <c r="Z132" s="166"/>
      <c r="AA132" s="166"/>
      <c r="AB132" s="166"/>
      <c r="AC132" s="166"/>
      <c r="AD132" s="166"/>
      <c r="AE132" s="166"/>
      <c r="AF132" s="166"/>
      <c r="AG132" s="166"/>
      <c r="AH132" s="166"/>
      <c r="AI132" s="166"/>
      <c r="AJ132" s="166"/>
      <c r="AK132" s="166"/>
    </row>
    <row r="133" spans="1:37" ht="18.75" customHeight="1" x14ac:dyDescent="0.2">
      <c r="A133" s="73"/>
      <c r="B133" s="104"/>
      <c r="C133" s="269"/>
      <c r="D133" s="270"/>
      <c r="E133" s="139"/>
      <c r="F133" s="104"/>
      <c r="G133" s="74"/>
      <c r="H133" s="2"/>
      <c r="L133" s="283"/>
      <c r="M133" s="284"/>
      <c r="N133" s="284"/>
      <c r="O133" s="284"/>
      <c r="P133" s="284"/>
      <c r="Q133" s="284"/>
      <c r="R133" s="284"/>
      <c r="S133" s="285"/>
      <c r="T133" s="166"/>
      <c r="U133" s="166"/>
      <c r="V133" s="166"/>
      <c r="W133" s="166"/>
      <c r="X133" s="166"/>
      <c r="Y133" s="166"/>
      <c r="Z133" s="166"/>
      <c r="AA133" s="166"/>
      <c r="AB133" s="166"/>
      <c r="AC133" s="166"/>
      <c r="AD133" s="166"/>
      <c r="AE133" s="166"/>
      <c r="AF133" s="166"/>
      <c r="AG133" s="166"/>
      <c r="AH133" s="166"/>
      <c r="AI133" s="166"/>
      <c r="AJ133" s="166"/>
      <c r="AK133" s="166"/>
    </row>
    <row r="134" spans="1:37" ht="18.75" customHeight="1" x14ac:dyDescent="0.2">
      <c r="A134" s="73"/>
      <c r="B134" s="104"/>
      <c r="C134" s="269"/>
      <c r="D134" s="270"/>
      <c r="E134" s="139"/>
      <c r="F134" s="104"/>
      <c r="G134" s="74"/>
      <c r="H134" s="2"/>
      <c r="L134" s="283"/>
      <c r="M134" s="284"/>
      <c r="N134" s="284"/>
      <c r="O134" s="284"/>
      <c r="P134" s="284"/>
      <c r="Q134" s="284"/>
      <c r="R134" s="284"/>
      <c r="S134" s="285"/>
      <c r="T134" s="166"/>
      <c r="U134" s="166"/>
      <c r="V134" s="166"/>
      <c r="W134" s="166"/>
      <c r="X134" s="166"/>
      <c r="Y134" s="166"/>
      <c r="Z134" s="166"/>
      <c r="AA134" s="166"/>
      <c r="AB134" s="166"/>
      <c r="AC134" s="166"/>
      <c r="AD134" s="166"/>
      <c r="AE134" s="166"/>
      <c r="AF134" s="166"/>
      <c r="AG134" s="166"/>
      <c r="AH134" s="166"/>
      <c r="AI134" s="166"/>
      <c r="AJ134" s="166"/>
      <c r="AK134" s="166"/>
    </row>
    <row r="135" spans="1:37" ht="18.75" customHeight="1" x14ac:dyDescent="0.2">
      <c r="A135" s="73"/>
      <c r="B135" s="104"/>
      <c r="C135" s="269"/>
      <c r="D135" s="270"/>
      <c r="E135" s="139"/>
      <c r="F135" s="104"/>
      <c r="G135" s="74"/>
      <c r="H135" s="2"/>
      <c r="L135" s="283"/>
      <c r="M135" s="284"/>
      <c r="N135" s="284"/>
      <c r="O135" s="284"/>
      <c r="P135" s="284"/>
      <c r="Q135" s="284"/>
      <c r="R135" s="284"/>
      <c r="S135" s="285"/>
      <c r="T135" s="166"/>
      <c r="U135" s="166"/>
      <c r="V135" s="166"/>
      <c r="W135" s="166"/>
      <c r="X135" s="166"/>
      <c r="Y135" s="166"/>
      <c r="Z135" s="166"/>
      <c r="AA135" s="166"/>
      <c r="AB135" s="166"/>
      <c r="AC135" s="166"/>
      <c r="AD135" s="166"/>
      <c r="AE135" s="166"/>
      <c r="AF135" s="166"/>
      <c r="AG135" s="166"/>
      <c r="AH135" s="166"/>
      <c r="AI135" s="166"/>
      <c r="AJ135" s="166"/>
      <c r="AK135" s="166"/>
    </row>
    <row r="136" spans="1:37" ht="18.75" customHeight="1" x14ac:dyDescent="0.2">
      <c r="A136" s="73"/>
      <c r="B136" s="104"/>
      <c r="C136" s="263"/>
      <c r="D136" s="263"/>
      <c r="E136" s="96"/>
      <c r="F136" s="104"/>
      <c r="G136" s="74"/>
      <c r="H136" s="2"/>
      <c r="L136" s="283"/>
      <c r="M136" s="284"/>
      <c r="N136" s="284"/>
      <c r="O136" s="284"/>
      <c r="P136" s="284"/>
      <c r="Q136" s="284"/>
      <c r="R136" s="284"/>
      <c r="S136" s="285"/>
      <c r="T136" s="166"/>
      <c r="U136" s="166"/>
      <c r="V136" s="166"/>
      <c r="W136" s="166"/>
      <c r="X136" s="166"/>
      <c r="Y136" s="166"/>
      <c r="Z136" s="166"/>
      <c r="AA136" s="166"/>
      <c r="AB136" s="166"/>
      <c r="AC136" s="166"/>
      <c r="AD136" s="166"/>
      <c r="AE136" s="166"/>
      <c r="AF136" s="166"/>
      <c r="AG136" s="166"/>
      <c r="AH136" s="166"/>
      <c r="AI136" s="166"/>
      <c r="AJ136" s="166"/>
      <c r="AK136" s="166"/>
    </row>
    <row r="137" spans="1:37" ht="18.75" customHeight="1" x14ac:dyDescent="0.2">
      <c r="A137" s="73"/>
      <c r="B137" s="104"/>
      <c r="C137" s="263"/>
      <c r="D137" s="263"/>
      <c r="E137" s="138"/>
      <c r="F137" s="104"/>
      <c r="G137" s="74"/>
      <c r="H137" s="2"/>
      <c r="L137" s="283"/>
      <c r="M137" s="284"/>
      <c r="N137" s="284"/>
      <c r="O137" s="284"/>
      <c r="P137" s="284"/>
      <c r="Q137" s="284"/>
      <c r="R137" s="284"/>
      <c r="S137" s="285"/>
      <c r="T137" s="166"/>
      <c r="U137" s="166"/>
      <c r="V137" s="166"/>
      <c r="W137" s="166"/>
      <c r="X137" s="166"/>
      <c r="Y137" s="166"/>
      <c r="Z137" s="166"/>
      <c r="AA137" s="166"/>
      <c r="AB137" s="166"/>
      <c r="AC137" s="166"/>
      <c r="AD137" s="166"/>
      <c r="AE137" s="166"/>
      <c r="AF137" s="166"/>
      <c r="AG137" s="166"/>
      <c r="AH137" s="166"/>
      <c r="AI137" s="166"/>
      <c r="AJ137" s="166"/>
      <c r="AK137" s="166"/>
    </row>
    <row r="138" spans="1:37" ht="18.75" customHeight="1" x14ac:dyDescent="0.2">
      <c r="A138" s="73"/>
      <c r="B138" s="104"/>
      <c r="C138" s="263"/>
      <c r="D138" s="263"/>
      <c r="E138" s="138"/>
      <c r="F138" s="104"/>
      <c r="G138" s="74"/>
      <c r="H138" s="2"/>
      <c r="L138" s="283"/>
      <c r="M138" s="284"/>
      <c r="N138" s="284"/>
      <c r="O138" s="284"/>
      <c r="P138" s="284"/>
      <c r="Q138" s="284"/>
      <c r="R138" s="284"/>
      <c r="S138" s="285"/>
      <c r="T138" s="166"/>
      <c r="U138" s="166"/>
      <c r="V138" s="166"/>
      <c r="W138" s="166"/>
      <c r="X138" s="166"/>
      <c r="Y138" s="166"/>
      <c r="Z138" s="166"/>
      <c r="AA138" s="166"/>
      <c r="AB138" s="166"/>
      <c r="AC138" s="166"/>
      <c r="AD138" s="166"/>
      <c r="AE138" s="166"/>
      <c r="AF138" s="166"/>
      <c r="AG138" s="166"/>
      <c r="AH138" s="166"/>
      <c r="AI138" s="166"/>
      <c r="AJ138" s="166"/>
      <c r="AK138" s="166"/>
    </row>
    <row r="139" spans="1:37" ht="18.75" customHeight="1" x14ac:dyDescent="0.2">
      <c r="A139" s="73"/>
      <c r="B139" s="104"/>
      <c r="C139" s="263"/>
      <c r="D139" s="263"/>
      <c r="E139" s="138"/>
      <c r="F139" s="104"/>
      <c r="G139" s="74"/>
      <c r="H139" s="2"/>
      <c r="L139" s="283"/>
      <c r="M139" s="284"/>
      <c r="N139" s="284"/>
      <c r="O139" s="284"/>
      <c r="P139" s="284"/>
      <c r="Q139" s="284"/>
      <c r="R139" s="284"/>
      <c r="S139" s="285"/>
      <c r="T139" s="166"/>
      <c r="U139" s="166"/>
      <c r="V139" s="166"/>
      <c r="W139" s="166"/>
      <c r="X139" s="166"/>
      <c r="Y139" s="166"/>
      <c r="Z139" s="166"/>
      <c r="AA139" s="166"/>
      <c r="AB139" s="166"/>
      <c r="AC139" s="166"/>
      <c r="AD139" s="166"/>
      <c r="AE139" s="166"/>
      <c r="AF139" s="166"/>
      <c r="AG139" s="166"/>
      <c r="AH139" s="166"/>
      <c r="AI139" s="166"/>
      <c r="AJ139" s="166"/>
      <c r="AK139" s="166"/>
    </row>
    <row r="140" spans="1:37" ht="18.75" customHeight="1" x14ac:dyDescent="0.2">
      <c r="A140" s="73"/>
      <c r="B140" s="104"/>
      <c r="C140" s="263"/>
      <c r="D140" s="263"/>
      <c r="E140" s="138"/>
      <c r="F140" s="104"/>
      <c r="G140" s="74"/>
      <c r="H140" s="2"/>
      <c r="L140" s="283"/>
      <c r="M140" s="284"/>
      <c r="N140" s="284"/>
      <c r="O140" s="284"/>
      <c r="P140" s="284"/>
      <c r="Q140" s="284"/>
      <c r="R140" s="284"/>
      <c r="S140" s="285"/>
      <c r="T140" s="166"/>
      <c r="U140" s="166"/>
      <c r="V140" s="166"/>
      <c r="W140" s="166"/>
      <c r="X140" s="166"/>
      <c r="Y140" s="166"/>
      <c r="Z140" s="166"/>
      <c r="AA140" s="166"/>
      <c r="AB140" s="166"/>
      <c r="AC140" s="166"/>
      <c r="AD140" s="166"/>
      <c r="AE140" s="166"/>
      <c r="AF140" s="166"/>
      <c r="AG140" s="166"/>
      <c r="AH140" s="166"/>
      <c r="AI140" s="166"/>
      <c r="AJ140" s="166"/>
      <c r="AK140" s="166"/>
    </row>
    <row r="141" spans="1:37" ht="18.75" customHeight="1" x14ac:dyDescent="0.2">
      <c r="A141" s="73"/>
      <c r="B141" s="104"/>
      <c r="C141" s="263"/>
      <c r="D141" s="263"/>
      <c r="E141" s="138"/>
      <c r="F141" s="104"/>
      <c r="G141" s="74"/>
      <c r="H141" s="2"/>
      <c r="L141" s="283"/>
      <c r="M141" s="284"/>
      <c r="N141" s="284"/>
      <c r="O141" s="284"/>
      <c r="P141" s="284"/>
      <c r="Q141" s="284"/>
      <c r="R141" s="284"/>
      <c r="S141" s="285"/>
      <c r="T141" s="166"/>
      <c r="U141" s="166"/>
      <c r="V141" s="166"/>
      <c r="W141" s="166"/>
      <c r="X141" s="166"/>
      <c r="Y141" s="166"/>
      <c r="Z141" s="166"/>
      <c r="AA141" s="166"/>
      <c r="AB141" s="166"/>
      <c r="AC141" s="166"/>
      <c r="AD141" s="166"/>
      <c r="AE141" s="166"/>
      <c r="AF141" s="166"/>
      <c r="AG141" s="166"/>
      <c r="AH141" s="166"/>
      <c r="AI141" s="166"/>
      <c r="AJ141" s="166"/>
      <c r="AK141" s="166"/>
    </row>
    <row r="142" spans="1:37" ht="18.75" customHeight="1" x14ac:dyDescent="0.2">
      <c r="A142" s="73"/>
      <c r="B142" s="104"/>
      <c r="C142" s="263"/>
      <c r="D142" s="263"/>
      <c r="E142" s="138"/>
      <c r="F142" s="104"/>
      <c r="G142" s="74"/>
      <c r="H142" s="2"/>
      <c r="L142" s="283"/>
      <c r="M142" s="284"/>
      <c r="N142" s="284"/>
      <c r="O142" s="284"/>
      <c r="P142" s="284"/>
      <c r="Q142" s="284"/>
      <c r="R142" s="284"/>
      <c r="S142" s="285"/>
      <c r="T142" s="166"/>
      <c r="U142" s="166"/>
      <c r="V142" s="166"/>
      <c r="W142" s="166"/>
      <c r="X142" s="166"/>
      <c r="Y142" s="166"/>
      <c r="Z142" s="166"/>
      <c r="AA142" s="166"/>
      <c r="AB142" s="166"/>
      <c r="AC142" s="166"/>
      <c r="AD142" s="166"/>
      <c r="AE142" s="166"/>
      <c r="AF142" s="166"/>
      <c r="AG142" s="166"/>
      <c r="AH142" s="166"/>
      <c r="AI142" s="166"/>
      <c r="AJ142" s="166"/>
      <c r="AK142" s="166"/>
    </row>
    <row r="143" spans="1:37" ht="13.5" hidden="1" customHeight="1" x14ac:dyDescent="0.2">
      <c r="A143" s="73"/>
      <c r="B143" s="104"/>
      <c r="C143" s="264"/>
      <c r="D143" s="265"/>
      <c r="E143" s="96"/>
      <c r="F143" s="104"/>
      <c r="G143" s="74"/>
      <c r="H143" s="2"/>
      <c r="L143" s="283"/>
      <c r="M143" s="284"/>
      <c r="N143" s="284"/>
      <c r="O143" s="284"/>
      <c r="P143" s="284"/>
      <c r="Q143" s="284"/>
      <c r="R143" s="284"/>
      <c r="S143" s="285"/>
      <c r="T143" s="166"/>
      <c r="U143" s="166"/>
      <c r="V143" s="166"/>
      <c r="W143" s="166"/>
      <c r="X143" s="166"/>
      <c r="Y143" s="166"/>
      <c r="Z143" s="166"/>
      <c r="AA143" s="166"/>
      <c r="AB143" s="166"/>
      <c r="AC143" s="166"/>
      <c r="AD143" s="166"/>
      <c r="AE143" s="166"/>
      <c r="AF143" s="166"/>
      <c r="AG143" s="166"/>
      <c r="AH143" s="166"/>
      <c r="AI143" s="166"/>
      <c r="AJ143" s="166"/>
      <c r="AK143" s="166"/>
    </row>
    <row r="144" spans="1:37" ht="13.5" hidden="1" customHeight="1" x14ac:dyDescent="0.2">
      <c r="A144" s="73"/>
      <c r="B144" s="104"/>
      <c r="C144" s="263"/>
      <c r="D144" s="266"/>
      <c r="E144" s="96"/>
      <c r="F144" s="104"/>
      <c r="G144" s="74"/>
      <c r="H144" s="2"/>
      <c r="L144" s="283"/>
      <c r="M144" s="284"/>
      <c r="N144" s="284"/>
      <c r="O144" s="284"/>
      <c r="P144" s="284"/>
      <c r="Q144" s="284"/>
      <c r="R144" s="284"/>
      <c r="S144" s="285"/>
      <c r="T144" s="166"/>
      <c r="U144" s="166"/>
      <c r="V144" s="166"/>
      <c r="W144" s="166"/>
      <c r="X144" s="166"/>
      <c r="Y144" s="166"/>
      <c r="Z144" s="166"/>
      <c r="AA144" s="166"/>
      <c r="AB144" s="166"/>
      <c r="AC144" s="166"/>
      <c r="AD144" s="166"/>
      <c r="AE144" s="166"/>
      <c r="AF144" s="166"/>
      <c r="AG144" s="166"/>
      <c r="AH144" s="166"/>
      <c r="AI144" s="166"/>
      <c r="AJ144" s="166"/>
      <c r="AK144" s="166"/>
    </row>
    <row r="145" spans="1:37" ht="13.5" hidden="1" customHeight="1" x14ac:dyDescent="0.2">
      <c r="A145" s="73"/>
      <c r="B145" s="104"/>
      <c r="C145" s="263"/>
      <c r="D145" s="263"/>
      <c r="E145" s="96"/>
      <c r="F145" s="104"/>
      <c r="G145" s="74"/>
      <c r="H145" s="2"/>
      <c r="L145" s="283"/>
      <c r="M145" s="284"/>
      <c r="N145" s="284"/>
      <c r="O145" s="284"/>
      <c r="P145" s="284"/>
      <c r="Q145" s="284"/>
      <c r="R145" s="284"/>
      <c r="S145" s="285"/>
      <c r="T145" s="166"/>
      <c r="U145" s="166"/>
      <c r="V145" s="166"/>
      <c r="W145" s="166"/>
      <c r="X145" s="166"/>
      <c r="Y145" s="166"/>
      <c r="Z145" s="166"/>
      <c r="AA145" s="166"/>
      <c r="AB145" s="166"/>
      <c r="AC145" s="166"/>
      <c r="AD145" s="166"/>
      <c r="AE145" s="166"/>
      <c r="AF145" s="166"/>
      <c r="AG145" s="166"/>
      <c r="AH145" s="166"/>
      <c r="AI145" s="166"/>
      <c r="AJ145" s="166"/>
      <c r="AK145" s="166"/>
    </row>
    <row r="146" spans="1:37" ht="13.5" hidden="1" customHeight="1" x14ac:dyDescent="0.2">
      <c r="A146" s="73"/>
      <c r="B146" s="104"/>
      <c r="C146" s="263"/>
      <c r="D146" s="263"/>
      <c r="E146" s="96"/>
      <c r="F146" s="104"/>
      <c r="G146" s="74"/>
      <c r="H146" s="2"/>
      <c r="L146" s="283"/>
      <c r="M146" s="284"/>
      <c r="N146" s="284"/>
      <c r="O146" s="284"/>
      <c r="P146" s="284"/>
      <c r="Q146" s="284"/>
      <c r="R146" s="284"/>
      <c r="S146" s="285"/>
      <c r="T146" s="166"/>
      <c r="U146" s="166"/>
      <c r="V146" s="166"/>
      <c r="W146" s="166"/>
      <c r="X146" s="166"/>
      <c r="Y146" s="166"/>
      <c r="Z146" s="166"/>
      <c r="AA146" s="166"/>
      <c r="AB146" s="166"/>
      <c r="AC146" s="166"/>
      <c r="AD146" s="166"/>
      <c r="AE146" s="166"/>
      <c r="AF146" s="166"/>
      <c r="AG146" s="166"/>
      <c r="AH146" s="166"/>
      <c r="AI146" s="166"/>
      <c r="AJ146" s="166"/>
      <c r="AK146" s="166"/>
    </row>
    <row r="147" spans="1:37" ht="13.5" hidden="1" customHeight="1" x14ac:dyDescent="0.2">
      <c r="A147" s="91"/>
      <c r="B147" s="105"/>
      <c r="C147" s="267"/>
      <c r="D147" s="267"/>
      <c r="E147" s="94"/>
      <c r="F147" s="105"/>
      <c r="G147" s="74"/>
      <c r="H147" s="2"/>
      <c r="L147" s="283"/>
      <c r="M147" s="284"/>
      <c r="N147" s="284"/>
      <c r="O147" s="284"/>
      <c r="P147" s="284"/>
      <c r="Q147" s="284"/>
      <c r="R147" s="284"/>
      <c r="S147" s="285"/>
      <c r="T147" s="166"/>
      <c r="U147" s="166"/>
      <c r="V147" s="166"/>
      <c r="W147" s="166"/>
      <c r="X147" s="166"/>
      <c r="Y147" s="166"/>
      <c r="Z147" s="166"/>
      <c r="AA147" s="166"/>
      <c r="AB147" s="166"/>
      <c r="AC147" s="166"/>
      <c r="AD147" s="166"/>
      <c r="AE147" s="166"/>
      <c r="AF147" s="166"/>
      <c r="AG147" s="166"/>
      <c r="AH147" s="166"/>
      <c r="AI147" s="166"/>
      <c r="AJ147" s="166"/>
      <c r="AK147" s="166"/>
    </row>
    <row r="148" spans="1:37" ht="15" customHeight="1" thickBot="1" x14ac:dyDescent="0.25">
      <c r="A148" s="93" t="s">
        <v>31</v>
      </c>
      <c r="B148" s="92"/>
      <c r="C148" s="268"/>
      <c r="D148" s="268"/>
      <c r="E148" s="102"/>
      <c r="F148" s="102"/>
      <c r="G148" s="24">
        <f>SUM(G128:G147)</f>
        <v>0</v>
      </c>
      <c r="H148" s="2"/>
      <c r="L148" s="286"/>
      <c r="M148" s="287"/>
      <c r="N148" s="287"/>
      <c r="O148" s="287"/>
      <c r="P148" s="287"/>
      <c r="Q148" s="287"/>
      <c r="R148" s="287"/>
      <c r="S148" s="288"/>
      <c r="T148" s="166"/>
      <c r="U148" s="166"/>
      <c r="V148" s="166"/>
      <c r="W148" s="166"/>
      <c r="X148" s="166"/>
      <c r="Y148" s="166"/>
      <c r="Z148" s="166"/>
      <c r="AA148" s="166"/>
      <c r="AB148" s="166"/>
      <c r="AC148" s="166"/>
      <c r="AD148" s="166"/>
      <c r="AE148" s="166"/>
      <c r="AF148" s="166"/>
      <c r="AG148" s="166"/>
      <c r="AH148" s="166"/>
      <c r="AI148" s="166"/>
      <c r="AJ148" s="166"/>
      <c r="AK148" s="166"/>
    </row>
    <row r="149" spans="1:37" ht="109.5" customHeight="1" x14ac:dyDescent="0.2">
      <c r="A149" s="278" t="s">
        <v>71</v>
      </c>
      <c r="B149" s="279"/>
      <c r="C149" s="279"/>
      <c r="D149" s="279"/>
      <c r="E149" s="279"/>
      <c r="F149" s="279"/>
      <c r="G149" s="279"/>
      <c r="H149" s="280"/>
      <c r="I149" s="280"/>
      <c r="J149" s="280"/>
      <c r="K149" s="280"/>
      <c r="L149" s="280"/>
      <c r="M149" s="280"/>
      <c r="N149" s="280"/>
      <c r="O149" s="280"/>
      <c r="P149" s="280"/>
      <c r="Q149" s="280"/>
      <c r="R149" s="280"/>
      <c r="S149" s="280"/>
      <c r="T149" s="166"/>
      <c r="U149" s="166"/>
      <c r="V149" s="166"/>
      <c r="W149" s="166"/>
      <c r="X149" s="166"/>
      <c r="Y149" s="166"/>
      <c r="Z149" s="166"/>
      <c r="AA149" s="166"/>
      <c r="AB149" s="166"/>
      <c r="AC149" s="166"/>
      <c r="AD149" s="166"/>
      <c r="AE149" s="166"/>
      <c r="AF149" s="166"/>
      <c r="AG149" s="166"/>
      <c r="AH149" s="166"/>
      <c r="AI149" s="166"/>
      <c r="AJ149" s="166"/>
      <c r="AK149" s="166"/>
    </row>
    <row r="150" spans="1:37" s="14" customFormat="1" ht="15" customHeight="1" thickBot="1" x14ac:dyDescent="0.35">
      <c r="G150" s="11"/>
      <c r="H150" s="11"/>
      <c r="I150" s="11"/>
      <c r="J150" s="11"/>
      <c r="K150" s="11"/>
      <c r="L150" s="11"/>
      <c r="M150" s="11"/>
      <c r="N150" s="11"/>
      <c r="O150" s="114"/>
      <c r="P150" s="114"/>
      <c r="Q150" s="11"/>
      <c r="R150" s="11"/>
      <c r="S150" s="11"/>
      <c r="T150" s="174"/>
      <c r="U150" s="174"/>
      <c r="V150" s="174"/>
      <c r="W150" s="174"/>
      <c r="X150" s="174"/>
      <c r="Y150" s="174"/>
      <c r="Z150" s="174"/>
      <c r="AA150" s="174"/>
      <c r="AB150" s="174"/>
      <c r="AC150" s="174"/>
      <c r="AD150" s="174"/>
      <c r="AE150" s="174"/>
      <c r="AF150" s="174"/>
      <c r="AG150" s="174"/>
      <c r="AH150" s="174"/>
      <c r="AI150" s="174"/>
      <c r="AJ150" s="174"/>
      <c r="AK150" s="174"/>
    </row>
    <row r="151" spans="1:37" ht="15" customHeight="1" x14ac:dyDescent="0.2">
      <c r="A151" s="239" t="s">
        <v>20</v>
      </c>
      <c r="B151" s="240"/>
      <c r="C151" s="241"/>
      <c r="D151" s="241"/>
      <c r="E151" s="242"/>
      <c r="F151" s="242"/>
      <c r="G151" s="243"/>
      <c r="H151" s="19"/>
      <c r="I151" s="19"/>
      <c r="J151" s="19"/>
      <c r="K151" s="19"/>
      <c r="L151" s="217" t="s">
        <v>40</v>
      </c>
      <c r="M151" s="218"/>
      <c r="N151" s="218"/>
      <c r="O151" s="218"/>
      <c r="P151" s="218"/>
      <c r="Q151" s="218"/>
      <c r="R151" s="218"/>
      <c r="S151" s="244"/>
      <c r="T151" s="166"/>
      <c r="U151" s="166"/>
      <c r="V151" s="166"/>
      <c r="W151" s="166"/>
      <c r="X151" s="166"/>
      <c r="Y151" s="166"/>
      <c r="Z151" s="166"/>
      <c r="AA151" s="166"/>
      <c r="AB151" s="166"/>
      <c r="AC151" s="166"/>
      <c r="AD151" s="166"/>
      <c r="AE151" s="166"/>
      <c r="AF151" s="166"/>
      <c r="AG151" s="166"/>
      <c r="AH151" s="166"/>
      <c r="AI151" s="166"/>
      <c r="AJ151" s="166"/>
      <c r="AK151" s="166"/>
    </row>
    <row r="152" spans="1:37" ht="39" customHeight="1" x14ac:dyDescent="0.2">
      <c r="A152" s="281" t="s">
        <v>42</v>
      </c>
      <c r="B152" s="282"/>
      <c r="C152" s="75" t="s">
        <v>43</v>
      </c>
      <c r="D152" s="97" t="s">
        <v>46</v>
      </c>
      <c r="E152" s="97" t="s">
        <v>45</v>
      </c>
      <c r="F152" s="75" t="s">
        <v>64</v>
      </c>
      <c r="G152" s="76" t="s">
        <v>62</v>
      </c>
      <c r="H152" s="13"/>
      <c r="I152" s="13"/>
      <c r="J152" s="13"/>
      <c r="K152" s="13"/>
      <c r="L152" s="283"/>
      <c r="M152" s="284"/>
      <c r="N152" s="284"/>
      <c r="O152" s="284"/>
      <c r="P152" s="284"/>
      <c r="Q152" s="284"/>
      <c r="R152" s="284"/>
      <c r="S152" s="285"/>
      <c r="T152" s="166"/>
      <c r="U152" s="166"/>
      <c r="V152" s="166"/>
      <c r="W152" s="166"/>
      <c r="X152" s="166"/>
      <c r="Y152" s="166"/>
      <c r="Z152" s="166"/>
      <c r="AA152" s="166"/>
      <c r="AB152" s="166"/>
      <c r="AC152" s="166"/>
      <c r="AD152" s="166"/>
      <c r="AE152" s="166"/>
      <c r="AF152" s="166"/>
      <c r="AG152" s="166"/>
      <c r="AH152" s="166"/>
      <c r="AI152" s="166"/>
      <c r="AJ152" s="166"/>
      <c r="AK152" s="166"/>
    </row>
    <row r="153" spans="1:37" ht="14.25" customHeight="1" x14ac:dyDescent="0.2">
      <c r="A153" s="289"/>
      <c r="B153" s="289"/>
      <c r="C153" s="77"/>
      <c r="D153" s="78"/>
      <c r="E153" s="79"/>
      <c r="F153" s="80"/>
      <c r="G153" s="109">
        <f>IF(D153=0,0,(C153/D153)*E153*F153)</f>
        <v>0</v>
      </c>
      <c r="H153" s="13"/>
      <c r="I153" s="13"/>
      <c r="J153" s="13"/>
      <c r="K153" s="13"/>
      <c r="L153" s="283"/>
      <c r="M153" s="284"/>
      <c r="N153" s="284"/>
      <c r="O153" s="284"/>
      <c r="P153" s="284"/>
      <c r="Q153" s="284"/>
      <c r="R153" s="284"/>
      <c r="S153" s="285"/>
      <c r="T153" s="166"/>
      <c r="U153" s="166"/>
      <c r="V153" s="166"/>
      <c r="W153" s="166"/>
      <c r="X153" s="166"/>
      <c r="Y153" s="166"/>
      <c r="Z153" s="166"/>
      <c r="AA153" s="166"/>
      <c r="AB153" s="166"/>
      <c r="AC153" s="166"/>
      <c r="AD153" s="166"/>
      <c r="AE153" s="166"/>
      <c r="AF153" s="166"/>
      <c r="AG153" s="166"/>
      <c r="AH153" s="166"/>
      <c r="AI153" s="166"/>
      <c r="AJ153" s="166"/>
      <c r="AK153" s="166"/>
    </row>
    <row r="154" spans="1:37" ht="13.5" customHeight="1" x14ac:dyDescent="0.2">
      <c r="A154" s="289"/>
      <c r="B154" s="289"/>
      <c r="C154" s="77"/>
      <c r="D154" s="78"/>
      <c r="E154" s="79"/>
      <c r="F154" s="80"/>
      <c r="G154" s="109">
        <f t="shared" ref="G154:G162" si="9">IF(D154=0,0,(C154/D154)*E154*F154)</f>
        <v>0</v>
      </c>
      <c r="H154" s="2"/>
      <c r="L154" s="283"/>
      <c r="M154" s="284"/>
      <c r="N154" s="284"/>
      <c r="O154" s="284"/>
      <c r="P154" s="284"/>
      <c r="Q154" s="284"/>
      <c r="R154" s="284"/>
      <c r="S154" s="285"/>
      <c r="T154" s="166"/>
      <c r="U154" s="166"/>
      <c r="V154" s="166"/>
      <c r="W154" s="166"/>
      <c r="X154" s="166"/>
      <c r="Y154" s="166"/>
      <c r="Z154" s="166"/>
      <c r="AA154" s="166"/>
      <c r="AB154" s="166"/>
      <c r="AC154" s="166"/>
      <c r="AD154" s="166"/>
      <c r="AE154" s="166"/>
      <c r="AF154" s="166"/>
      <c r="AG154" s="166"/>
      <c r="AH154" s="166"/>
      <c r="AI154" s="166"/>
      <c r="AJ154" s="166"/>
      <c r="AK154" s="166"/>
    </row>
    <row r="155" spans="1:37" ht="13.5" customHeight="1" x14ac:dyDescent="0.2">
      <c r="A155" s="289"/>
      <c r="B155" s="289"/>
      <c r="C155" s="77"/>
      <c r="D155" s="78"/>
      <c r="E155" s="79"/>
      <c r="F155" s="80"/>
      <c r="G155" s="109">
        <f t="shared" si="9"/>
        <v>0</v>
      </c>
      <c r="H155" s="2"/>
      <c r="L155" s="283"/>
      <c r="M155" s="284"/>
      <c r="N155" s="284"/>
      <c r="O155" s="284"/>
      <c r="P155" s="284"/>
      <c r="Q155" s="284"/>
      <c r="R155" s="284"/>
      <c r="S155" s="285"/>
      <c r="T155" s="166"/>
      <c r="U155" s="166"/>
      <c r="V155" s="166"/>
      <c r="W155" s="166"/>
      <c r="X155" s="166"/>
      <c r="Y155" s="166"/>
      <c r="Z155" s="166"/>
      <c r="AA155" s="166"/>
      <c r="AB155" s="166"/>
      <c r="AC155" s="166"/>
      <c r="AD155" s="166"/>
      <c r="AE155" s="166"/>
      <c r="AF155" s="166"/>
      <c r="AG155" s="166"/>
      <c r="AH155" s="166"/>
      <c r="AI155" s="166"/>
      <c r="AJ155" s="166"/>
      <c r="AK155" s="166"/>
    </row>
    <row r="156" spans="1:37" ht="13.5" customHeight="1" x14ac:dyDescent="0.2">
      <c r="A156" s="311"/>
      <c r="B156" s="312"/>
      <c r="C156" s="77"/>
      <c r="D156" s="78"/>
      <c r="E156" s="82"/>
      <c r="F156" s="80"/>
      <c r="G156" s="109">
        <f t="shared" si="9"/>
        <v>0</v>
      </c>
      <c r="H156" s="2"/>
      <c r="L156" s="283"/>
      <c r="M156" s="284"/>
      <c r="N156" s="284"/>
      <c r="O156" s="284"/>
      <c r="P156" s="284"/>
      <c r="Q156" s="284"/>
      <c r="R156" s="284"/>
      <c r="S156" s="285"/>
      <c r="T156" s="166"/>
      <c r="U156" s="166"/>
      <c r="V156" s="166"/>
      <c r="W156" s="166"/>
      <c r="X156" s="166"/>
      <c r="Y156" s="166"/>
      <c r="Z156" s="166"/>
      <c r="AA156" s="166"/>
      <c r="AB156" s="166"/>
      <c r="AC156" s="166"/>
      <c r="AD156" s="166"/>
      <c r="AE156" s="166"/>
      <c r="AF156" s="166"/>
      <c r="AG156" s="166"/>
      <c r="AH156" s="166"/>
      <c r="AI156" s="166"/>
      <c r="AJ156" s="166"/>
      <c r="AK156" s="166"/>
    </row>
    <row r="157" spans="1:37" ht="13.5" customHeight="1" x14ac:dyDescent="0.2">
      <c r="A157" s="289"/>
      <c r="B157" s="290"/>
      <c r="C157" s="77"/>
      <c r="D157" s="81"/>
      <c r="E157" s="82"/>
      <c r="F157" s="80"/>
      <c r="G157" s="109">
        <f t="shared" si="9"/>
        <v>0</v>
      </c>
      <c r="H157" s="2"/>
      <c r="L157" s="283"/>
      <c r="M157" s="284"/>
      <c r="N157" s="284"/>
      <c r="O157" s="284"/>
      <c r="P157" s="284"/>
      <c r="Q157" s="284"/>
      <c r="R157" s="284"/>
      <c r="S157" s="285"/>
      <c r="T157" s="166"/>
      <c r="U157" s="166"/>
      <c r="V157" s="166"/>
      <c r="W157" s="166"/>
      <c r="X157" s="166"/>
      <c r="Y157" s="166"/>
      <c r="Z157" s="166"/>
      <c r="AA157" s="166"/>
      <c r="AB157" s="166"/>
      <c r="AC157" s="166"/>
      <c r="AD157" s="166"/>
      <c r="AE157" s="166"/>
      <c r="AF157" s="166"/>
      <c r="AG157" s="166"/>
      <c r="AH157" s="166"/>
      <c r="AI157" s="166"/>
      <c r="AJ157" s="166"/>
      <c r="AK157" s="166"/>
    </row>
    <row r="158" spans="1:37" ht="13.5" customHeight="1" x14ac:dyDescent="0.2">
      <c r="A158" s="311"/>
      <c r="B158" s="312"/>
      <c r="C158" s="77"/>
      <c r="D158" s="81"/>
      <c r="E158" s="82"/>
      <c r="F158" s="83"/>
      <c r="G158" s="109">
        <f t="shared" si="9"/>
        <v>0</v>
      </c>
      <c r="H158" s="2"/>
      <c r="L158" s="283"/>
      <c r="M158" s="284"/>
      <c r="N158" s="284"/>
      <c r="O158" s="284"/>
      <c r="P158" s="284"/>
      <c r="Q158" s="284"/>
      <c r="R158" s="284"/>
      <c r="S158" s="285"/>
      <c r="T158" s="166"/>
      <c r="U158" s="166"/>
      <c r="V158" s="166"/>
      <c r="W158" s="166"/>
      <c r="X158" s="166"/>
      <c r="Y158" s="166"/>
      <c r="Z158" s="166"/>
      <c r="AA158" s="166"/>
      <c r="AB158" s="166"/>
      <c r="AC158" s="166"/>
      <c r="AD158" s="166"/>
      <c r="AE158" s="166"/>
      <c r="AF158" s="166"/>
      <c r="AG158" s="166"/>
      <c r="AH158" s="166"/>
      <c r="AI158" s="166"/>
      <c r="AJ158" s="166"/>
      <c r="AK158" s="166"/>
    </row>
    <row r="159" spans="1:37" ht="13.5" customHeight="1" x14ac:dyDescent="0.2">
      <c r="A159" s="289"/>
      <c r="B159" s="290"/>
      <c r="C159" s="77"/>
      <c r="D159" s="81"/>
      <c r="E159" s="82"/>
      <c r="F159" s="83"/>
      <c r="G159" s="109">
        <f t="shared" si="9"/>
        <v>0</v>
      </c>
      <c r="H159" s="2"/>
      <c r="L159" s="283"/>
      <c r="M159" s="284"/>
      <c r="N159" s="284"/>
      <c r="O159" s="284"/>
      <c r="P159" s="284"/>
      <c r="Q159" s="284"/>
      <c r="R159" s="284"/>
      <c r="S159" s="285"/>
      <c r="T159" s="166"/>
      <c r="U159" s="166"/>
      <c r="V159" s="166"/>
      <c r="W159" s="166"/>
      <c r="X159" s="166"/>
      <c r="Y159" s="166"/>
      <c r="Z159" s="166"/>
      <c r="AA159" s="166"/>
      <c r="AB159" s="166"/>
      <c r="AC159" s="166"/>
      <c r="AD159" s="166"/>
      <c r="AE159" s="166"/>
      <c r="AF159" s="166"/>
      <c r="AG159" s="166"/>
      <c r="AH159" s="166"/>
      <c r="AI159" s="166"/>
      <c r="AJ159" s="166"/>
      <c r="AK159" s="166"/>
    </row>
    <row r="160" spans="1:37" ht="13.5" customHeight="1" x14ac:dyDescent="0.2">
      <c r="A160" s="289"/>
      <c r="B160" s="290"/>
      <c r="C160" s="77"/>
      <c r="D160" s="81"/>
      <c r="E160" s="82"/>
      <c r="F160" s="83"/>
      <c r="G160" s="109">
        <f t="shared" si="9"/>
        <v>0</v>
      </c>
      <c r="H160" s="2"/>
      <c r="L160" s="283"/>
      <c r="M160" s="284"/>
      <c r="N160" s="284"/>
      <c r="O160" s="284"/>
      <c r="P160" s="284"/>
      <c r="Q160" s="284"/>
      <c r="R160" s="284"/>
      <c r="S160" s="285"/>
      <c r="T160" s="166"/>
      <c r="U160" s="166"/>
      <c r="V160" s="166"/>
      <c r="W160" s="166"/>
      <c r="X160" s="166"/>
      <c r="Y160" s="166"/>
      <c r="Z160" s="166"/>
      <c r="AA160" s="166"/>
      <c r="AB160" s="166"/>
      <c r="AC160" s="166"/>
      <c r="AD160" s="166"/>
      <c r="AE160" s="166"/>
      <c r="AF160" s="166"/>
      <c r="AG160" s="166"/>
      <c r="AH160" s="166"/>
      <c r="AI160" s="166"/>
      <c r="AJ160" s="166"/>
      <c r="AK160" s="166"/>
    </row>
    <row r="161" spans="1:37" ht="13.5" customHeight="1" x14ac:dyDescent="0.2">
      <c r="A161" s="289"/>
      <c r="B161" s="290"/>
      <c r="C161" s="77"/>
      <c r="D161" s="81"/>
      <c r="E161" s="82"/>
      <c r="F161" s="83"/>
      <c r="G161" s="109">
        <f t="shared" si="9"/>
        <v>0</v>
      </c>
      <c r="H161" s="2"/>
      <c r="L161" s="283"/>
      <c r="M161" s="284"/>
      <c r="N161" s="284"/>
      <c r="O161" s="284"/>
      <c r="P161" s="284"/>
      <c r="Q161" s="284"/>
      <c r="R161" s="284"/>
      <c r="S161" s="285"/>
      <c r="T161" s="166"/>
      <c r="U161" s="166"/>
      <c r="V161" s="166"/>
      <c r="W161" s="166"/>
      <c r="X161" s="166"/>
      <c r="Y161" s="166"/>
      <c r="Z161" s="166"/>
      <c r="AA161" s="166"/>
      <c r="AB161" s="166"/>
      <c r="AC161" s="166"/>
      <c r="AD161" s="166"/>
      <c r="AE161" s="166"/>
      <c r="AF161" s="166"/>
      <c r="AG161" s="166"/>
      <c r="AH161" s="166"/>
      <c r="AI161" s="166"/>
      <c r="AJ161" s="166"/>
      <c r="AK161" s="166"/>
    </row>
    <row r="162" spans="1:37" ht="13.5" customHeight="1" x14ac:dyDescent="0.2">
      <c r="A162" s="289"/>
      <c r="B162" s="291"/>
      <c r="C162" s="77"/>
      <c r="D162" s="81"/>
      <c r="E162" s="82"/>
      <c r="F162" s="83"/>
      <c r="G162" s="109">
        <f t="shared" si="9"/>
        <v>0</v>
      </c>
      <c r="H162" s="2"/>
      <c r="L162" s="283"/>
      <c r="M162" s="284"/>
      <c r="N162" s="284"/>
      <c r="O162" s="284"/>
      <c r="P162" s="284"/>
      <c r="Q162" s="284"/>
      <c r="R162" s="284"/>
      <c r="S162" s="285"/>
      <c r="T162" s="166"/>
      <c r="U162" s="166"/>
      <c r="V162" s="166"/>
      <c r="W162" s="166"/>
      <c r="X162" s="166"/>
      <c r="Y162" s="166"/>
      <c r="Z162" s="166"/>
      <c r="AA162" s="166"/>
      <c r="AB162" s="166"/>
      <c r="AC162" s="166"/>
      <c r="AD162" s="166"/>
      <c r="AE162" s="166"/>
      <c r="AF162" s="166"/>
      <c r="AG162" s="166"/>
      <c r="AH162" s="166"/>
      <c r="AI162" s="166"/>
      <c r="AJ162" s="166"/>
      <c r="AK162" s="166"/>
    </row>
    <row r="163" spans="1:37" ht="15" customHeight="1" thickBot="1" x14ac:dyDescent="0.25">
      <c r="A163" s="90" t="s">
        <v>32</v>
      </c>
      <c r="B163" s="84"/>
      <c r="C163" s="277"/>
      <c r="D163" s="277"/>
      <c r="E163" s="98"/>
      <c r="F163" s="98"/>
      <c r="G163" s="85">
        <f>SUM(G153:G162)</f>
        <v>0</v>
      </c>
      <c r="H163" s="2"/>
      <c r="L163" s="286"/>
      <c r="M163" s="287"/>
      <c r="N163" s="287"/>
      <c r="O163" s="287"/>
      <c r="P163" s="287"/>
      <c r="Q163" s="287"/>
      <c r="R163" s="287"/>
      <c r="S163" s="288"/>
      <c r="T163" s="166"/>
      <c r="U163" s="166"/>
      <c r="V163" s="166"/>
      <c r="W163" s="166"/>
      <c r="X163" s="166"/>
      <c r="Y163" s="166"/>
      <c r="Z163" s="166"/>
      <c r="AA163" s="166"/>
      <c r="AB163" s="166"/>
      <c r="AC163" s="166"/>
      <c r="AD163" s="166"/>
      <c r="AE163" s="166"/>
      <c r="AF163" s="166"/>
      <c r="AG163" s="166"/>
      <c r="AH163" s="166"/>
      <c r="AI163" s="166"/>
      <c r="AJ163" s="166"/>
      <c r="AK163" s="166"/>
    </row>
    <row r="164" spans="1:37" ht="76.5" customHeight="1" thickBot="1" x14ac:dyDescent="0.25">
      <c r="A164" s="278" t="s">
        <v>69</v>
      </c>
      <c r="B164" s="278"/>
      <c r="C164" s="278"/>
      <c r="D164" s="278"/>
      <c r="E164" s="278"/>
      <c r="F164" s="278"/>
      <c r="G164" s="278"/>
      <c r="H164" s="278"/>
      <c r="I164" s="278"/>
      <c r="J164" s="278"/>
      <c r="K164" s="278"/>
      <c r="L164" s="278"/>
      <c r="M164" s="278"/>
      <c r="N164" s="278"/>
      <c r="O164" s="278"/>
      <c r="P164" s="278"/>
      <c r="Q164" s="278"/>
      <c r="R164" s="278"/>
      <c r="S164" s="278"/>
      <c r="T164" s="166"/>
      <c r="U164" s="166"/>
      <c r="V164" s="166"/>
      <c r="W164" s="166"/>
      <c r="X164" s="166"/>
      <c r="Y164" s="166"/>
      <c r="Z164" s="166"/>
      <c r="AA164" s="166"/>
      <c r="AB164" s="166"/>
      <c r="AC164" s="166"/>
      <c r="AD164" s="166"/>
      <c r="AE164" s="166"/>
      <c r="AF164" s="166"/>
      <c r="AG164" s="166"/>
      <c r="AH164" s="166"/>
      <c r="AI164" s="166"/>
      <c r="AJ164" s="166"/>
      <c r="AK164" s="166"/>
    </row>
    <row r="165" spans="1:37" ht="15" customHeight="1" thickBot="1" x14ac:dyDescent="0.25">
      <c r="A165" s="292" t="s">
        <v>59</v>
      </c>
      <c r="B165" s="293"/>
      <c r="C165" s="293"/>
      <c r="D165" s="293"/>
      <c r="E165" s="293"/>
      <c r="F165" s="293"/>
      <c r="G165" s="293"/>
      <c r="H165" s="293"/>
      <c r="I165" s="293"/>
      <c r="J165" s="293"/>
      <c r="K165" s="293"/>
      <c r="L165" s="293"/>
      <c r="M165" s="293"/>
      <c r="N165" s="293"/>
      <c r="O165" s="293"/>
      <c r="P165" s="293"/>
      <c r="Q165" s="293"/>
      <c r="R165" s="293"/>
      <c r="S165" s="294"/>
      <c r="T165" s="166"/>
      <c r="U165" s="166"/>
      <c r="V165" s="166"/>
      <c r="W165" s="166"/>
      <c r="X165" s="166"/>
      <c r="Y165" s="166"/>
      <c r="Z165" s="166"/>
      <c r="AA165" s="166"/>
      <c r="AB165" s="166"/>
      <c r="AC165" s="166"/>
      <c r="AD165" s="166"/>
      <c r="AE165" s="166"/>
      <c r="AF165" s="166"/>
      <c r="AG165" s="166"/>
      <c r="AH165" s="166"/>
      <c r="AI165" s="166"/>
      <c r="AJ165" s="166"/>
      <c r="AK165" s="166"/>
    </row>
    <row r="166" spans="1:37" ht="15" customHeight="1" x14ac:dyDescent="0.2">
      <c r="A166" s="141" t="s">
        <v>60</v>
      </c>
      <c r="B166" s="164">
        <v>0</v>
      </c>
      <c r="H166" s="2"/>
      <c r="O166" s="2"/>
      <c r="P166" s="2"/>
      <c r="Q166" s="2"/>
      <c r="T166" s="166"/>
      <c r="U166" s="166"/>
      <c r="V166" s="166"/>
      <c r="W166" s="166"/>
      <c r="X166" s="166"/>
      <c r="Y166" s="166"/>
      <c r="Z166" s="166"/>
      <c r="AA166" s="166"/>
      <c r="AB166" s="166"/>
      <c r="AC166" s="166"/>
      <c r="AD166" s="166"/>
      <c r="AE166" s="166"/>
      <c r="AF166" s="166"/>
      <c r="AG166" s="166"/>
      <c r="AH166" s="166"/>
      <c r="AI166" s="166"/>
      <c r="AJ166" s="166"/>
      <c r="AK166" s="166"/>
    </row>
    <row r="167" spans="1:37" ht="15" customHeight="1" x14ac:dyDescent="0.2">
      <c r="A167" s="162" t="s">
        <v>72</v>
      </c>
      <c r="B167" s="163">
        <f>SUMIF(E16:E87,"o",R16:R87)</f>
        <v>0</v>
      </c>
      <c r="H167" s="2"/>
      <c r="O167" s="2"/>
      <c r="P167" s="2"/>
      <c r="Q167" s="2"/>
      <c r="T167" s="166"/>
      <c r="U167" s="166"/>
      <c r="V167" s="166"/>
      <c r="W167" s="166"/>
      <c r="X167" s="166"/>
      <c r="Y167" s="166"/>
      <c r="Z167" s="166"/>
      <c r="AA167" s="166"/>
      <c r="AB167" s="166"/>
      <c r="AC167" s="166"/>
      <c r="AD167" s="166"/>
      <c r="AE167" s="166"/>
      <c r="AF167" s="166"/>
      <c r="AG167" s="166"/>
      <c r="AH167" s="166"/>
      <c r="AI167" s="166"/>
      <c r="AJ167" s="166"/>
      <c r="AK167" s="166"/>
    </row>
    <row r="168" spans="1:37" ht="15" customHeight="1" thickBot="1" x14ac:dyDescent="0.25">
      <c r="A168" s="142" t="s">
        <v>55</v>
      </c>
      <c r="B168" s="143">
        <f>R88</f>
        <v>0</v>
      </c>
      <c r="H168" s="2"/>
      <c r="O168" s="2"/>
      <c r="P168" s="2"/>
      <c r="Q168" s="2"/>
      <c r="T168" s="166"/>
      <c r="U168" s="166"/>
      <c r="V168" s="166"/>
      <c r="W168" s="166"/>
      <c r="X168" s="166"/>
      <c r="Y168" s="166"/>
      <c r="Z168" s="166"/>
      <c r="AA168" s="166"/>
      <c r="AB168" s="166"/>
      <c r="AC168" s="166"/>
      <c r="AD168" s="166"/>
      <c r="AE168" s="166"/>
      <c r="AF168" s="166"/>
      <c r="AG168" s="166"/>
      <c r="AH168" s="166"/>
      <c r="AI168" s="166"/>
      <c r="AJ168" s="166"/>
      <c r="AK168" s="166"/>
    </row>
    <row r="169" spans="1:37" ht="11.25" customHeight="1" thickBot="1" x14ac:dyDescent="0.25">
      <c r="H169" s="2"/>
      <c r="O169" s="2"/>
      <c r="P169" s="2"/>
      <c r="Q169" s="2"/>
      <c r="T169" s="166"/>
      <c r="U169" s="166"/>
      <c r="V169" s="166"/>
      <c r="W169" s="166"/>
      <c r="X169" s="166"/>
      <c r="Y169" s="166"/>
      <c r="Z169" s="166"/>
      <c r="AA169" s="166"/>
      <c r="AB169" s="166"/>
      <c r="AC169" s="166"/>
      <c r="AD169" s="166"/>
      <c r="AE169" s="166"/>
      <c r="AF169" s="166"/>
      <c r="AG169" s="166"/>
      <c r="AH169" s="166"/>
      <c r="AI169" s="166"/>
      <c r="AJ169" s="166"/>
      <c r="AK169" s="166"/>
    </row>
    <row r="170" spans="1:37" ht="15" customHeight="1" x14ac:dyDescent="0.2">
      <c r="A170" s="271"/>
      <c r="B170" s="272"/>
      <c r="C170" s="295" t="s">
        <v>9</v>
      </c>
      <c r="D170" s="295"/>
      <c r="E170" s="140" t="s">
        <v>56</v>
      </c>
      <c r="F170" s="295" t="s">
        <v>13</v>
      </c>
      <c r="G170" s="295"/>
      <c r="H170" s="295" t="s">
        <v>16</v>
      </c>
      <c r="I170" s="295"/>
      <c r="J170" s="295"/>
      <c r="K170" s="295"/>
      <c r="L170" s="295"/>
      <c r="M170" s="295" t="s">
        <v>57</v>
      </c>
      <c r="N170" s="295"/>
      <c r="O170" s="295"/>
      <c r="P170" s="295"/>
      <c r="Q170" s="295"/>
      <c r="R170" s="315"/>
      <c r="S170" s="156" t="s">
        <v>58</v>
      </c>
      <c r="T170" s="175"/>
      <c r="U170" s="175"/>
      <c r="V170" s="166"/>
      <c r="W170" s="166"/>
      <c r="X170" s="166"/>
      <c r="Y170" s="166"/>
      <c r="Z170" s="166"/>
      <c r="AA170" s="166"/>
      <c r="AB170" s="166"/>
      <c r="AC170" s="166"/>
      <c r="AD170" s="166"/>
      <c r="AE170" s="166"/>
      <c r="AF170" s="166"/>
      <c r="AG170" s="166"/>
      <c r="AH170" s="166"/>
      <c r="AI170" s="166"/>
      <c r="AJ170" s="166"/>
      <c r="AK170" s="166"/>
    </row>
    <row r="171" spans="1:37" ht="15" customHeight="1" x14ac:dyDescent="0.2">
      <c r="A171" s="275" t="str">
        <f>"Begunstigde : " &amp;C6</f>
        <v xml:space="preserve">Begunstigde : </v>
      </c>
      <c r="B171" s="276"/>
      <c r="C171" s="297">
        <f>S88</f>
        <v>0</v>
      </c>
      <c r="D171" s="297"/>
      <c r="E171" s="144">
        <f>F102</f>
        <v>0</v>
      </c>
      <c r="F171" s="297">
        <f>F107</f>
        <v>0</v>
      </c>
      <c r="G171" s="297"/>
      <c r="H171" s="297">
        <f>G163</f>
        <v>0</v>
      </c>
      <c r="I171" s="297"/>
      <c r="J171" s="297"/>
      <c r="K171" s="297"/>
      <c r="L171" s="297"/>
      <c r="M171" s="297">
        <f>SUM(C171:L171)</f>
        <v>0</v>
      </c>
      <c r="N171" s="297"/>
      <c r="O171" s="297"/>
      <c r="P171" s="297"/>
      <c r="Q171" s="297"/>
      <c r="R171" s="316"/>
      <c r="S171" s="155"/>
      <c r="T171" s="176"/>
      <c r="U171" s="176"/>
      <c r="V171" s="166"/>
      <c r="W171" s="166"/>
      <c r="X171" s="166"/>
      <c r="Y171" s="166"/>
      <c r="Z171" s="166"/>
      <c r="AA171" s="166"/>
      <c r="AB171" s="166"/>
      <c r="AC171" s="166"/>
      <c r="AD171" s="166"/>
      <c r="AE171" s="166"/>
      <c r="AF171" s="166"/>
      <c r="AG171" s="166"/>
      <c r="AH171" s="166"/>
      <c r="AI171" s="166"/>
      <c r="AJ171" s="166"/>
      <c r="AK171" s="166"/>
    </row>
    <row r="172" spans="1:37" ht="15" customHeight="1" x14ac:dyDescent="0.2">
      <c r="A172" s="273" t="str">
        <f t="shared" ref="A172:A186" si="10">IF(ISBLANK(A128),"",A128)</f>
        <v/>
      </c>
      <c r="B172" s="274"/>
      <c r="C172" s="296"/>
      <c r="D172" s="296"/>
      <c r="E172" s="145"/>
      <c r="F172" s="296"/>
      <c r="G172" s="296"/>
      <c r="H172" s="296"/>
      <c r="I172" s="296"/>
      <c r="J172" s="296"/>
      <c r="K172" s="296"/>
      <c r="L172" s="296"/>
      <c r="M172" s="313">
        <f>G128</f>
        <v>0</v>
      </c>
      <c r="N172" s="296"/>
      <c r="O172" s="296"/>
      <c r="P172" s="296"/>
      <c r="Q172" s="296"/>
      <c r="R172" s="314"/>
      <c r="S172" s="155"/>
      <c r="T172" s="176"/>
      <c r="U172" s="176"/>
      <c r="V172" s="166"/>
      <c r="W172" s="166"/>
      <c r="X172" s="166"/>
      <c r="Y172" s="166"/>
      <c r="Z172" s="166"/>
      <c r="AA172" s="166"/>
      <c r="AB172" s="166"/>
      <c r="AC172" s="166"/>
      <c r="AD172" s="166"/>
      <c r="AE172" s="166"/>
      <c r="AF172" s="166"/>
      <c r="AG172" s="166"/>
      <c r="AH172" s="166"/>
      <c r="AI172" s="166"/>
      <c r="AJ172" s="166"/>
      <c r="AK172" s="166"/>
    </row>
    <row r="173" spans="1:37" ht="15" customHeight="1" x14ac:dyDescent="0.2">
      <c r="A173" s="273" t="str">
        <f t="shared" si="10"/>
        <v/>
      </c>
      <c r="B173" s="274"/>
      <c r="C173" s="296"/>
      <c r="D173" s="296"/>
      <c r="E173" s="145"/>
      <c r="F173" s="296"/>
      <c r="G173" s="296"/>
      <c r="H173" s="296"/>
      <c r="I173" s="296"/>
      <c r="J173" s="296"/>
      <c r="K173" s="296"/>
      <c r="L173" s="296"/>
      <c r="M173" s="313">
        <f>G129</f>
        <v>0</v>
      </c>
      <c r="N173" s="296"/>
      <c r="O173" s="296"/>
      <c r="P173" s="296"/>
      <c r="Q173" s="296"/>
      <c r="R173" s="314"/>
      <c r="S173" s="155"/>
      <c r="T173" s="176"/>
      <c r="U173" s="176"/>
      <c r="V173" s="166"/>
      <c r="W173" s="166"/>
      <c r="X173" s="166"/>
      <c r="Y173" s="166"/>
      <c r="Z173" s="166"/>
      <c r="AA173" s="166"/>
      <c r="AB173" s="166"/>
      <c r="AC173" s="166"/>
      <c r="AD173" s="166"/>
      <c r="AE173" s="166"/>
      <c r="AF173" s="166"/>
      <c r="AG173" s="166"/>
      <c r="AH173" s="166"/>
      <c r="AI173" s="166"/>
      <c r="AJ173" s="166"/>
      <c r="AK173" s="166"/>
    </row>
    <row r="174" spans="1:37" ht="15" customHeight="1" x14ac:dyDescent="0.2">
      <c r="A174" s="273" t="str">
        <f t="shared" si="10"/>
        <v/>
      </c>
      <c r="B174" s="274"/>
      <c r="C174" s="296"/>
      <c r="D174" s="296"/>
      <c r="E174" s="145"/>
      <c r="F174" s="296"/>
      <c r="G174" s="296"/>
      <c r="H174" s="296"/>
      <c r="I174" s="296"/>
      <c r="J174" s="296"/>
      <c r="K174" s="296"/>
      <c r="L174" s="296"/>
      <c r="M174" s="313">
        <f>G130</f>
        <v>0</v>
      </c>
      <c r="N174" s="296"/>
      <c r="O174" s="296"/>
      <c r="P174" s="296"/>
      <c r="Q174" s="296"/>
      <c r="R174" s="314"/>
      <c r="S174" s="155"/>
      <c r="T174" s="176"/>
      <c r="U174" s="176"/>
      <c r="V174" s="166"/>
      <c r="W174" s="166"/>
      <c r="X174" s="166"/>
      <c r="Y174" s="166"/>
      <c r="Z174" s="166"/>
      <c r="AA174" s="166"/>
      <c r="AB174" s="166"/>
      <c r="AC174" s="166"/>
      <c r="AD174" s="166"/>
      <c r="AE174" s="166"/>
      <c r="AF174" s="166"/>
      <c r="AG174" s="166"/>
      <c r="AH174" s="166"/>
      <c r="AI174" s="166"/>
      <c r="AJ174" s="166"/>
      <c r="AK174" s="166"/>
    </row>
    <row r="175" spans="1:37" ht="15" customHeight="1" x14ac:dyDescent="0.2">
      <c r="A175" s="273" t="str">
        <f t="shared" si="10"/>
        <v/>
      </c>
      <c r="B175" s="274"/>
      <c r="C175" s="296"/>
      <c r="D175" s="296"/>
      <c r="E175" s="145"/>
      <c r="F175" s="296"/>
      <c r="G175" s="296"/>
      <c r="H175" s="296"/>
      <c r="I175" s="296"/>
      <c r="J175" s="296"/>
      <c r="K175" s="296"/>
      <c r="L175" s="296"/>
      <c r="M175" s="313">
        <f t="shared" ref="M175:M176" si="11">G131</f>
        <v>0</v>
      </c>
      <c r="N175" s="296"/>
      <c r="O175" s="296"/>
      <c r="P175" s="296"/>
      <c r="Q175" s="296"/>
      <c r="R175" s="314"/>
      <c r="S175" s="155"/>
      <c r="T175" s="176"/>
      <c r="U175" s="176"/>
      <c r="V175" s="166"/>
      <c r="W175" s="166"/>
      <c r="X175" s="166"/>
      <c r="Y175" s="166"/>
      <c r="Z175" s="166"/>
      <c r="AA175" s="166"/>
      <c r="AB175" s="166"/>
      <c r="AC175" s="166"/>
      <c r="AD175" s="166"/>
      <c r="AE175" s="166"/>
      <c r="AF175" s="166"/>
      <c r="AG175" s="166"/>
      <c r="AH175" s="166"/>
      <c r="AI175" s="166"/>
      <c r="AJ175" s="166"/>
      <c r="AK175" s="166"/>
    </row>
    <row r="176" spans="1:37" ht="15" customHeight="1" x14ac:dyDescent="0.2">
      <c r="A176" s="273" t="str">
        <f t="shared" si="10"/>
        <v/>
      </c>
      <c r="B176" s="274"/>
      <c r="C176" s="296"/>
      <c r="D176" s="296"/>
      <c r="E176" s="145"/>
      <c r="F176" s="296"/>
      <c r="G176" s="296"/>
      <c r="H176" s="296"/>
      <c r="I176" s="296"/>
      <c r="J176" s="296"/>
      <c r="K176" s="296"/>
      <c r="L176" s="296"/>
      <c r="M176" s="313">
        <f t="shared" si="11"/>
        <v>0</v>
      </c>
      <c r="N176" s="296"/>
      <c r="O176" s="296"/>
      <c r="P176" s="296"/>
      <c r="Q176" s="296"/>
      <c r="R176" s="314"/>
      <c r="S176" s="155"/>
      <c r="T176" s="176"/>
      <c r="U176" s="176"/>
      <c r="V176" s="166"/>
      <c r="W176" s="166"/>
      <c r="X176" s="166"/>
      <c r="Y176" s="166"/>
      <c r="Z176" s="166"/>
      <c r="AA176" s="166"/>
      <c r="AB176" s="166"/>
      <c r="AC176" s="166"/>
      <c r="AD176" s="166"/>
      <c r="AE176" s="166"/>
      <c r="AF176" s="166"/>
      <c r="AG176" s="166"/>
      <c r="AH176" s="166"/>
      <c r="AI176" s="166"/>
      <c r="AJ176" s="166"/>
      <c r="AK176" s="166"/>
    </row>
    <row r="177" spans="1:37" ht="15" customHeight="1" x14ac:dyDescent="0.2">
      <c r="A177" s="273" t="str">
        <f t="shared" si="10"/>
        <v/>
      </c>
      <c r="B177" s="274"/>
      <c r="C177" s="296"/>
      <c r="D177" s="296"/>
      <c r="E177" s="145"/>
      <c r="F177" s="296"/>
      <c r="G177" s="296"/>
      <c r="H177" s="296"/>
      <c r="I177" s="296"/>
      <c r="J177" s="296"/>
      <c r="K177" s="296"/>
      <c r="L177" s="296"/>
      <c r="M177" s="313">
        <f t="shared" ref="M177:M186" si="12">G133</f>
        <v>0</v>
      </c>
      <c r="N177" s="296"/>
      <c r="O177" s="296"/>
      <c r="P177" s="296"/>
      <c r="Q177" s="296"/>
      <c r="R177" s="314"/>
      <c r="S177" s="155"/>
      <c r="T177" s="176"/>
      <c r="U177" s="176"/>
      <c r="V177" s="166"/>
      <c r="W177" s="166"/>
      <c r="X177" s="166"/>
      <c r="Y177" s="166"/>
      <c r="Z177" s="166"/>
      <c r="AA177" s="166"/>
      <c r="AB177" s="166"/>
      <c r="AC177" s="166"/>
      <c r="AD177" s="166"/>
      <c r="AE177" s="166"/>
      <c r="AF177" s="166"/>
      <c r="AG177" s="166"/>
      <c r="AH177" s="166"/>
      <c r="AI177" s="166"/>
      <c r="AJ177" s="166"/>
      <c r="AK177" s="166"/>
    </row>
    <row r="178" spans="1:37" ht="15" customHeight="1" x14ac:dyDescent="0.2">
      <c r="A178" s="273" t="str">
        <f t="shared" si="10"/>
        <v/>
      </c>
      <c r="B178" s="274"/>
      <c r="C178" s="296"/>
      <c r="D178" s="296"/>
      <c r="E178" s="145"/>
      <c r="F178" s="296"/>
      <c r="G178" s="296"/>
      <c r="H178" s="296"/>
      <c r="I178" s="296"/>
      <c r="J178" s="296"/>
      <c r="K178" s="296"/>
      <c r="L178" s="296"/>
      <c r="M178" s="313">
        <f t="shared" si="12"/>
        <v>0</v>
      </c>
      <c r="N178" s="296"/>
      <c r="O178" s="296"/>
      <c r="P178" s="296"/>
      <c r="Q178" s="296"/>
      <c r="R178" s="314"/>
      <c r="S178" s="155"/>
      <c r="T178" s="176"/>
      <c r="U178" s="176"/>
      <c r="V178" s="166"/>
      <c r="W178" s="166"/>
      <c r="X178" s="166"/>
      <c r="Y178" s="166"/>
      <c r="Z178" s="166"/>
      <c r="AA178" s="166"/>
      <c r="AB178" s="166"/>
      <c r="AC178" s="166"/>
      <c r="AD178" s="166"/>
      <c r="AE178" s="166"/>
      <c r="AF178" s="166"/>
      <c r="AG178" s="166"/>
      <c r="AH178" s="166"/>
      <c r="AI178" s="166"/>
      <c r="AJ178" s="166"/>
      <c r="AK178" s="166"/>
    </row>
    <row r="179" spans="1:37" ht="15" customHeight="1" x14ac:dyDescent="0.2">
      <c r="A179" s="273" t="str">
        <f t="shared" si="10"/>
        <v/>
      </c>
      <c r="B179" s="274"/>
      <c r="C179" s="296"/>
      <c r="D179" s="296"/>
      <c r="E179" s="145"/>
      <c r="F179" s="296"/>
      <c r="G179" s="296"/>
      <c r="H179" s="296"/>
      <c r="I179" s="296"/>
      <c r="J179" s="296"/>
      <c r="K179" s="296"/>
      <c r="L179" s="296"/>
      <c r="M179" s="313">
        <f t="shared" si="12"/>
        <v>0</v>
      </c>
      <c r="N179" s="296"/>
      <c r="O179" s="296"/>
      <c r="P179" s="296"/>
      <c r="Q179" s="296"/>
      <c r="R179" s="314"/>
      <c r="S179" s="155"/>
      <c r="T179" s="176"/>
      <c r="U179" s="176"/>
      <c r="V179" s="166"/>
      <c r="W179" s="166"/>
      <c r="X179" s="166"/>
      <c r="Y179" s="166"/>
      <c r="Z179" s="166"/>
      <c r="AA179" s="166"/>
      <c r="AB179" s="166"/>
      <c r="AC179" s="166"/>
      <c r="AD179" s="166"/>
      <c r="AE179" s="166"/>
      <c r="AF179" s="166"/>
      <c r="AG179" s="166"/>
      <c r="AH179" s="166"/>
      <c r="AI179" s="166"/>
      <c r="AJ179" s="166"/>
      <c r="AK179" s="166"/>
    </row>
    <row r="180" spans="1:37" ht="15" customHeight="1" x14ac:dyDescent="0.2">
      <c r="A180" s="273" t="str">
        <f t="shared" si="10"/>
        <v/>
      </c>
      <c r="B180" s="274"/>
      <c r="C180" s="296"/>
      <c r="D180" s="296"/>
      <c r="E180" s="145"/>
      <c r="F180" s="296"/>
      <c r="G180" s="296"/>
      <c r="H180" s="296"/>
      <c r="I180" s="296"/>
      <c r="J180" s="296"/>
      <c r="K180" s="296"/>
      <c r="L180" s="296"/>
      <c r="M180" s="313">
        <f t="shared" si="12"/>
        <v>0</v>
      </c>
      <c r="N180" s="296"/>
      <c r="O180" s="296"/>
      <c r="P180" s="296"/>
      <c r="Q180" s="296"/>
      <c r="R180" s="314"/>
      <c r="S180" s="155"/>
      <c r="T180" s="176"/>
      <c r="U180" s="176"/>
      <c r="V180" s="166"/>
      <c r="W180" s="166"/>
      <c r="X180" s="166"/>
      <c r="Y180" s="166"/>
      <c r="Z180" s="166"/>
      <c r="AA180" s="166"/>
      <c r="AB180" s="166"/>
      <c r="AC180" s="166"/>
      <c r="AD180" s="166"/>
      <c r="AE180" s="166"/>
      <c r="AF180" s="166"/>
      <c r="AG180" s="166"/>
      <c r="AH180" s="166"/>
      <c r="AI180" s="166"/>
      <c r="AJ180" s="166"/>
      <c r="AK180" s="166"/>
    </row>
    <row r="181" spans="1:37" ht="15" customHeight="1" x14ac:dyDescent="0.2">
      <c r="A181" s="273" t="str">
        <f t="shared" si="10"/>
        <v/>
      </c>
      <c r="B181" s="274"/>
      <c r="C181" s="296"/>
      <c r="D181" s="296"/>
      <c r="E181" s="145"/>
      <c r="F181" s="296"/>
      <c r="G181" s="296"/>
      <c r="H181" s="296"/>
      <c r="I181" s="296"/>
      <c r="J181" s="296"/>
      <c r="K181" s="296"/>
      <c r="L181" s="296"/>
      <c r="M181" s="313">
        <f t="shared" si="12"/>
        <v>0</v>
      </c>
      <c r="N181" s="296"/>
      <c r="O181" s="296"/>
      <c r="P181" s="296"/>
      <c r="Q181" s="296"/>
      <c r="R181" s="314"/>
      <c r="S181" s="155"/>
      <c r="T181" s="176"/>
      <c r="U181" s="176"/>
      <c r="V181" s="166"/>
      <c r="W181" s="166"/>
      <c r="X181" s="166"/>
      <c r="Y181" s="166"/>
      <c r="Z181" s="166"/>
      <c r="AA181" s="166"/>
      <c r="AB181" s="166"/>
      <c r="AC181" s="166"/>
      <c r="AD181" s="166"/>
      <c r="AE181" s="166"/>
      <c r="AF181" s="166"/>
      <c r="AG181" s="166"/>
      <c r="AH181" s="166"/>
      <c r="AI181" s="166"/>
      <c r="AJ181" s="166"/>
      <c r="AK181" s="166"/>
    </row>
    <row r="182" spans="1:37" ht="15" customHeight="1" x14ac:dyDescent="0.2">
      <c r="A182" s="273" t="str">
        <f t="shared" si="10"/>
        <v/>
      </c>
      <c r="B182" s="274"/>
      <c r="C182" s="296"/>
      <c r="D182" s="296"/>
      <c r="E182" s="145"/>
      <c r="F182" s="296"/>
      <c r="G182" s="296"/>
      <c r="H182" s="296"/>
      <c r="I182" s="296"/>
      <c r="J182" s="296"/>
      <c r="K182" s="296"/>
      <c r="L182" s="296"/>
      <c r="M182" s="313">
        <f t="shared" si="12"/>
        <v>0</v>
      </c>
      <c r="N182" s="296"/>
      <c r="O182" s="296"/>
      <c r="P182" s="296"/>
      <c r="Q182" s="296"/>
      <c r="R182" s="314"/>
      <c r="S182" s="155"/>
      <c r="T182" s="176"/>
      <c r="U182" s="176"/>
      <c r="V182" s="166"/>
      <c r="W182" s="166"/>
      <c r="X182" s="166"/>
      <c r="Y182" s="166"/>
      <c r="Z182" s="166"/>
      <c r="AA182" s="166"/>
      <c r="AB182" s="166"/>
      <c r="AC182" s="166"/>
      <c r="AD182" s="166"/>
      <c r="AE182" s="166"/>
      <c r="AF182" s="166"/>
      <c r="AG182" s="166"/>
      <c r="AH182" s="166"/>
      <c r="AI182" s="166"/>
      <c r="AJ182" s="166"/>
      <c r="AK182" s="166"/>
    </row>
    <row r="183" spans="1:37" ht="15" customHeight="1" x14ac:dyDescent="0.2">
      <c r="A183" s="273" t="str">
        <f t="shared" si="10"/>
        <v/>
      </c>
      <c r="B183" s="274"/>
      <c r="C183" s="296"/>
      <c r="D183" s="296"/>
      <c r="E183" s="145"/>
      <c r="F183" s="296"/>
      <c r="G183" s="296"/>
      <c r="H183" s="296"/>
      <c r="I183" s="296"/>
      <c r="J183" s="296"/>
      <c r="K183" s="296"/>
      <c r="L183" s="296"/>
      <c r="M183" s="313">
        <f t="shared" si="12"/>
        <v>0</v>
      </c>
      <c r="N183" s="296"/>
      <c r="O183" s="296"/>
      <c r="P183" s="296"/>
      <c r="Q183" s="296"/>
      <c r="R183" s="314"/>
      <c r="S183" s="155"/>
      <c r="T183" s="176"/>
      <c r="U183" s="176"/>
      <c r="V183" s="166"/>
      <c r="W183" s="166"/>
      <c r="X183" s="166"/>
      <c r="Y183" s="166"/>
      <c r="Z183" s="166"/>
      <c r="AA183" s="166"/>
      <c r="AB183" s="166"/>
      <c r="AC183" s="166"/>
      <c r="AD183" s="166"/>
      <c r="AE183" s="166"/>
      <c r="AF183" s="166"/>
      <c r="AG183" s="166"/>
      <c r="AH183" s="166"/>
      <c r="AI183" s="166"/>
      <c r="AJ183" s="166"/>
      <c r="AK183" s="166"/>
    </row>
    <row r="184" spans="1:37" ht="15" customHeight="1" x14ac:dyDescent="0.2">
      <c r="A184" s="273" t="str">
        <f t="shared" si="10"/>
        <v/>
      </c>
      <c r="B184" s="274"/>
      <c r="C184" s="296"/>
      <c r="D184" s="296"/>
      <c r="E184" s="145"/>
      <c r="F184" s="296"/>
      <c r="G184" s="296"/>
      <c r="H184" s="296"/>
      <c r="I184" s="296"/>
      <c r="J184" s="296"/>
      <c r="K184" s="296"/>
      <c r="L184" s="296"/>
      <c r="M184" s="313">
        <f t="shared" si="12"/>
        <v>0</v>
      </c>
      <c r="N184" s="296"/>
      <c r="O184" s="296"/>
      <c r="P184" s="296"/>
      <c r="Q184" s="296"/>
      <c r="R184" s="314"/>
      <c r="S184" s="155"/>
      <c r="T184" s="176"/>
      <c r="U184" s="176"/>
      <c r="V184" s="166"/>
      <c r="W184" s="166"/>
      <c r="X184" s="166"/>
      <c r="Y184" s="166"/>
      <c r="Z184" s="166"/>
      <c r="AA184" s="166"/>
      <c r="AB184" s="166"/>
      <c r="AC184" s="166"/>
      <c r="AD184" s="166"/>
      <c r="AE184" s="166"/>
      <c r="AF184" s="166"/>
      <c r="AG184" s="166"/>
      <c r="AH184" s="166"/>
      <c r="AI184" s="166"/>
      <c r="AJ184" s="166"/>
      <c r="AK184" s="166"/>
    </row>
    <row r="185" spans="1:37" ht="15" customHeight="1" x14ac:dyDescent="0.2">
      <c r="A185" s="273" t="str">
        <f t="shared" si="10"/>
        <v/>
      </c>
      <c r="B185" s="274"/>
      <c r="C185" s="296"/>
      <c r="D185" s="296"/>
      <c r="E185" s="145"/>
      <c r="F185" s="296"/>
      <c r="G185" s="296"/>
      <c r="H185" s="296"/>
      <c r="I185" s="296"/>
      <c r="J185" s="296"/>
      <c r="K185" s="296"/>
      <c r="L185" s="296"/>
      <c r="M185" s="313">
        <f t="shared" si="12"/>
        <v>0</v>
      </c>
      <c r="N185" s="296"/>
      <c r="O185" s="296"/>
      <c r="P185" s="296"/>
      <c r="Q185" s="296"/>
      <c r="R185" s="314"/>
      <c r="S185" s="155"/>
      <c r="T185" s="176"/>
      <c r="U185" s="176"/>
      <c r="V185" s="166"/>
      <c r="W185" s="166"/>
      <c r="X185" s="166"/>
      <c r="Y185" s="166"/>
      <c r="Z185" s="166"/>
      <c r="AA185" s="166"/>
      <c r="AB185" s="166"/>
      <c r="AC185" s="166"/>
      <c r="AD185" s="166"/>
      <c r="AE185" s="166"/>
      <c r="AF185" s="166"/>
      <c r="AG185" s="166"/>
      <c r="AH185" s="166"/>
      <c r="AI185" s="166"/>
      <c r="AJ185" s="166"/>
      <c r="AK185" s="166"/>
    </row>
    <row r="186" spans="1:37" ht="15" customHeight="1" x14ac:dyDescent="0.2">
      <c r="A186" s="273" t="str">
        <f t="shared" si="10"/>
        <v/>
      </c>
      <c r="B186" s="274"/>
      <c r="C186" s="296"/>
      <c r="D186" s="296"/>
      <c r="E186" s="145"/>
      <c r="F186" s="296"/>
      <c r="G186" s="296"/>
      <c r="H186" s="296"/>
      <c r="I186" s="296"/>
      <c r="J186" s="296"/>
      <c r="K186" s="296"/>
      <c r="L186" s="296"/>
      <c r="M186" s="313">
        <f t="shared" si="12"/>
        <v>0</v>
      </c>
      <c r="N186" s="296"/>
      <c r="O186" s="296"/>
      <c r="P186" s="296"/>
      <c r="Q186" s="296"/>
      <c r="R186" s="314"/>
      <c r="S186" s="155"/>
      <c r="T186" s="176"/>
      <c r="U186" s="176"/>
      <c r="V186" s="166"/>
      <c r="W186" s="166"/>
      <c r="X186" s="166"/>
      <c r="Y186" s="166"/>
      <c r="Z186" s="166"/>
      <c r="AA186" s="166"/>
      <c r="AB186" s="166"/>
      <c r="AC186" s="166"/>
      <c r="AD186" s="166"/>
      <c r="AE186" s="166"/>
      <c r="AF186" s="166"/>
      <c r="AG186" s="166"/>
      <c r="AH186" s="166"/>
      <c r="AI186" s="166"/>
      <c r="AJ186" s="166"/>
      <c r="AK186" s="166"/>
    </row>
    <row r="187" spans="1:37" ht="15" customHeight="1" thickBot="1" x14ac:dyDescent="0.35">
      <c r="A187" s="302" t="s">
        <v>54</v>
      </c>
      <c r="B187" s="303"/>
      <c r="C187" s="305"/>
      <c r="D187" s="305"/>
      <c r="E187" s="146"/>
      <c r="F187" s="305"/>
      <c r="G187" s="305"/>
      <c r="H187" s="305"/>
      <c r="I187" s="305"/>
      <c r="J187" s="305"/>
      <c r="K187" s="305"/>
      <c r="L187" s="305"/>
      <c r="M187" s="308">
        <f>SUM(M171:R186)</f>
        <v>0</v>
      </c>
      <c r="N187" s="309"/>
      <c r="O187" s="309"/>
      <c r="P187" s="309"/>
      <c r="Q187" s="309"/>
      <c r="R187" s="310"/>
      <c r="S187" s="157">
        <f>M187*B166</f>
        <v>0</v>
      </c>
      <c r="T187" s="176"/>
      <c r="U187" s="182" t="s">
        <v>74</v>
      </c>
      <c r="V187" s="182"/>
      <c r="W187" s="182"/>
      <c r="X187" s="182"/>
      <c r="Y187" s="182"/>
      <c r="Z187" s="182"/>
      <c r="AA187" s="182"/>
      <c r="AB187" s="182"/>
      <c r="AC187" s="166"/>
      <c r="AD187" s="166"/>
      <c r="AE187" s="166"/>
      <c r="AF187" s="166"/>
      <c r="AG187" s="166"/>
      <c r="AH187" s="166"/>
      <c r="AI187" s="166"/>
      <c r="AJ187" s="166"/>
      <c r="AK187" s="166"/>
    </row>
    <row r="188" spans="1:37" ht="18.75" customHeight="1" x14ac:dyDescent="0.2">
      <c r="A188" s="307" t="s">
        <v>61</v>
      </c>
      <c r="B188" s="307"/>
      <c r="C188" s="307"/>
      <c r="D188" s="307"/>
      <c r="E188" s="307"/>
      <c r="F188" s="307"/>
      <c r="G188" s="307"/>
      <c r="H188" s="307"/>
      <c r="I188" s="307"/>
      <c r="J188" s="307"/>
      <c r="K188" s="307"/>
      <c r="L188" s="307"/>
      <c r="M188" s="307"/>
      <c r="N188" s="307"/>
      <c r="O188" s="307"/>
      <c r="P188" s="307"/>
      <c r="Q188" s="307"/>
      <c r="R188" s="307"/>
      <c r="S188" s="307"/>
      <c r="T188" s="298"/>
      <c r="U188" s="298"/>
      <c r="V188" s="166"/>
      <c r="W188" s="166"/>
      <c r="X188" s="166"/>
      <c r="Y188" s="166"/>
      <c r="Z188" s="166"/>
      <c r="AA188" s="166"/>
      <c r="AB188" s="166"/>
      <c r="AC188" s="166"/>
      <c r="AD188" s="166"/>
      <c r="AE188" s="166"/>
      <c r="AF188" s="166"/>
      <c r="AG188" s="166"/>
      <c r="AH188" s="166"/>
      <c r="AI188" s="166"/>
      <c r="AJ188" s="166"/>
      <c r="AK188" s="166"/>
    </row>
    <row r="189" spans="1:37" ht="11.4" thickBot="1" x14ac:dyDescent="0.25">
      <c r="A189" s="304"/>
      <c r="B189" s="304"/>
      <c r="C189" s="306"/>
      <c r="D189" s="306"/>
      <c r="F189" s="306"/>
      <c r="G189" s="306"/>
      <c r="H189" s="306"/>
      <c r="I189" s="306"/>
      <c r="J189" s="306"/>
      <c r="K189" s="306"/>
      <c r="L189" s="306"/>
      <c r="M189" s="306"/>
      <c r="N189" s="306"/>
      <c r="O189" s="306"/>
      <c r="P189" s="306"/>
      <c r="Q189" s="306"/>
      <c r="R189" s="306"/>
      <c r="T189" s="298"/>
      <c r="U189" s="298"/>
      <c r="V189" s="166"/>
      <c r="W189" s="166"/>
      <c r="X189" s="166"/>
      <c r="Y189" s="166"/>
      <c r="Z189" s="166"/>
      <c r="AA189" s="166"/>
      <c r="AB189" s="166"/>
      <c r="AC189" s="166"/>
      <c r="AD189" s="166"/>
      <c r="AE189" s="166"/>
      <c r="AF189" s="166"/>
      <c r="AG189" s="166"/>
      <c r="AH189" s="166"/>
      <c r="AI189" s="166"/>
      <c r="AJ189" s="166"/>
      <c r="AK189" s="166"/>
    </row>
    <row r="190" spans="1:37" ht="28.5" customHeight="1" thickBot="1" x14ac:dyDescent="0.25">
      <c r="A190" s="299" t="s">
        <v>47</v>
      </c>
      <c r="B190" s="300"/>
      <c r="C190" s="300"/>
      <c r="D190" s="300"/>
      <c r="E190" s="300"/>
      <c r="F190" s="300"/>
      <c r="G190" s="300"/>
      <c r="H190" s="300"/>
      <c r="I190" s="300"/>
      <c r="J190" s="300"/>
      <c r="K190" s="300"/>
      <c r="L190" s="300"/>
      <c r="M190" s="300"/>
      <c r="N190" s="300"/>
      <c r="O190" s="300"/>
      <c r="P190" s="300"/>
      <c r="Q190" s="300"/>
      <c r="R190" s="300"/>
      <c r="S190" s="301"/>
      <c r="T190" s="298"/>
      <c r="U190" s="298"/>
      <c r="V190" s="166"/>
      <c r="W190" s="166"/>
      <c r="X190" s="166"/>
      <c r="Y190" s="166"/>
      <c r="Z190" s="166"/>
      <c r="AA190" s="166"/>
      <c r="AB190" s="166"/>
      <c r="AC190" s="166"/>
      <c r="AD190" s="166"/>
      <c r="AE190" s="166"/>
      <c r="AF190" s="166"/>
      <c r="AG190" s="166"/>
      <c r="AH190" s="166"/>
      <c r="AI190" s="166"/>
      <c r="AJ190" s="166"/>
      <c r="AK190" s="166"/>
    </row>
    <row r="191" spans="1:37" x14ac:dyDescent="0.2">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6"/>
      <c r="AE191" s="166"/>
      <c r="AF191" s="166"/>
      <c r="AG191" s="166"/>
      <c r="AH191" s="166"/>
      <c r="AI191" s="166"/>
      <c r="AJ191" s="166"/>
      <c r="AK191" s="166"/>
    </row>
    <row r="192" spans="1:37" x14ac:dyDescent="0.2">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c r="AA192" s="166"/>
      <c r="AB192" s="166"/>
      <c r="AC192" s="166"/>
      <c r="AD192" s="166"/>
      <c r="AE192" s="166"/>
      <c r="AF192" s="166"/>
      <c r="AG192" s="166"/>
      <c r="AH192" s="166"/>
      <c r="AI192" s="166"/>
      <c r="AJ192" s="166"/>
      <c r="AK192" s="166"/>
    </row>
    <row r="193" spans="1:37" x14ac:dyDescent="0.2">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row>
    <row r="194" spans="1:37" x14ac:dyDescent="0.2">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row>
    <row r="195" spans="1:37" x14ac:dyDescent="0.2">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166"/>
      <c r="AE195" s="166"/>
      <c r="AF195" s="166"/>
      <c r="AG195" s="166"/>
      <c r="AH195" s="166"/>
      <c r="AI195" s="166"/>
      <c r="AJ195" s="166"/>
      <c r="AK195" s="166"/>
    </row>
    <row r="196" spans="1:37" x14ac:dyDescent="0.2">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166"/>
      <c r="AG196" s="166"/>
      <c r="AH196" s="166"/>
      <c r="AI196" s="166"/>
      <c r="AJ196" s="166"/>
      <c r="AK196" s="166"/>
    </row>
    <row r="197" spans="1:37" x14ac:dyDescent="0.2">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row>
    <row r="198" spans="1:37" x14ac:dyDescent="0.2">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row>
    <row r="199" spans="1:37" x14ac:dyDescent="0.2">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row>
    <row r="200" spans="1:37" x14ac:dyDescent="0.2">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row>
    <row r="201" spans="1:37" x14ac:dyDescent="0.2">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row>
    <row r="202" spans="1:37" x14ac:dyDescent="0.2">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row>
    <row r="203" spans="1:37" x14ac:dyDescent="0.2">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6"/>
      <c r="AG203" s="166"/>
      <c r="AH203" s="166"/>
      <c r="AI203" s="166"/>
      <c r="AJ203" s="166"/>
      <c r="AK203" s="166"/>
    </row>
    <row r="204" spans="1:37" x14ac:dyDescent="0.2">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row>
    <row r="205" spans="1:37" x14ac:dyDescent="0.2">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row>
    <row r="206" spans="1:37" x14ac:dyDescent="0.2">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c r="AD206" s="166"/>
      <c r="AE206" s="166"/>
      <c r="AF206" s="166"/>
      <c r="AG206" s="166"/>
      <c r="AH206" s="166"/>
      <c r="AI206" s="166"/>
      <c r="AJ206" s="166"/>
      <c r="AK206" s="166"/>
    </row>
    <row r="207" spans="1:37" x14ac:dyDescent="0.2">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c r="AD207" s="166"/>
      <c r="AE207" s="166"/>
      <c r="AF207" s="166"/>
      <c r="AG207" s="166"/>
      <c r="AH207" s="166"/>
      <c r="AI207" s="166"/>
      <c r="AJ207" s="166"/>
      <c r="AK207" s="166"/>
    </row>
    <row r="208" spans="1:37" x14ac:dyDescent="0.2">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c r="AD208" s="166"/>
      <c r="AE208" s="166"/>
      <c r="AF208" s="166"/>
      <c r="AG208" s="166"/>
      <c r="AH208" s="166"/>
      <c r="AI208" s="166"/>
      <c r="AJ208" s="166"/>
      <c r="AK208" s="166"/>
    </row>
    <row r="209" spans="1:37" x14ac:dyDescent="0.2">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row>
    <row r="210" spans="1:37" x14ac:dyDescent="0.2">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c r="AE210" s="166"/>
      <c r="AF210" s="166"/>
      <c r="AG210" s="166"/>
      <c r="AH210" s="166"/>
      <c r="AI210" s="166"/>
      <c r="AJ210" s="166"/>
      <c r="AK210" s="166"/>
    </row>
    <row r="211" spans="1:37" x14ac:dyDescent="0.2">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166"/>
    </row>
    <row r="212" spans="1:37" x14ac:dyDescent="0.2">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166"/>
    </row>
    <row r="213" spans="1:37" x14ac:dyDescent="0.2">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c r="AA213" s="166"/>
      <c r="AB213" s="166"/>
      <c r="AC213" s="166"/>
      <c r="AD213" s="166"/>
      <c r="AE213" s="166"/>
      <c r="AF213" s="166"/>
      <c r="AG213" s="166"/>
      <c r="AH213" s="166"/>
      <c r="AI213" s="166"/>
      <c r="AJ213" s="166"/>
      <c r="AK213" s="166"/>
    </row>
    <row r="214" spans="1:37" x14ac:dyDescent="0.2">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c r="AE214" s="166"/>
      <c r="AF214" s="166"/>
      <c r="AG214" s="166"/>
      <c r="AH214" s="166"/>
      <c r="AI214" s="166"/>
      <c r="AJ214" s="166"/>
      <c r="AK214" s="166"/>
    </row>
    <row r="215" spans="1:37" x14ac:dyDescent="0.2">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c r="AA215" s="166"/>
      <c r="AB215" s="166"/>
      <c r="AC215" s="166"/>
      <c r="AD215" s="166"/>
      <c r="AE215" s="166"/>
      <c r="AF215" s="166"/>
      <c r="AG215" s="166"/>
      <c r="AH215" s="166"/>
      <c r="AI215" s="166"/>
      <c r="AJ215" s="166"/>
      <c r="AK215" s="166"/>
    </row>
    <row r="216" spans="1:37" x14ac:dyDescent="0.2">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c r="AE216" s="166"/>
      <c r="AF216" s="166"/>
      <c r="AG216" s="166"/>
      <c r="AH216" s="166"/>
      <c r="AI216" s="166"/>
      <c r="AJ216" s="166"/>
      <c r="AK216" s="166"/>
    </row>
    <row r="217" spans="1:37" x14ac:dyDescent="0.2">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row>
    <row r="218" spans="1:37" x14ac:dyDescent="0.2">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c r="AB218" s="166"/>
      <c r="AC218" s="166"/>
      <c r="AD218" s="166"/>
      <c r="AE218" s="166"/>
      <c r="AF218" s="166"/>
      <c r="AG218" s="166"/>
      <c r="AH218" s="166"/>
      <c r="AI218" s="166"/>
      <c r="AJ218" s="166"/>
      <c r="AK218" s="166"/>
    </row>
    <row r="219" spans="1:37" x14ac:dyDescent="0.2">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c r="AA219" s="166"/>
      <c r="AB219" s="166"/>
      <c r="AC219" s="166"/>
      <c r="AD219" s="166"/>
      <c r="AE219" s="166"/>
      <c r="AF219" s="166"/>
      <c r="AG219" s="166"/>
      <c r="AH219" s="166"/>
      <c r="AI219" s="166"/>
      <c r="AJ219" s="166"/>
      <c r="AK219" s="166"/>
    </row>
    <row r="220" spans="1:37" x14ac:dyDescent="0.2">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c r="AA220" s="166"/>
      <c r="AB220" s="166"/>
      <c r="AC220" s="166"/>
      <c r="AD220" s="166"/>
      <c r="AE220" s="166"/>
      <c r="AF220" s="166"/>
      <c r="AG220" s="166"/>
      <c r="AH220" s="166"/>
      <c r="AI220" s="166"/>
      <c r="AJ220" s="166"/>
      <c r="AK220" s="166"/>
    </row>
    <row r="221" spans="1:37" x14ac:dyDescent="0.2">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c r="AE221" s="166"/>
      <c r="AF221" s="166"/>
      <c r="AG221" s="166"/>
      <c r="AH221" s="166"/>
      <c r="AI221" s="166"/>
      <c r="AJ221" s="166"/>
      <c r="AK221" s="166"/>
    </row>
    <row r="222" spans="1:37" x14ac:dyDescent="0.2">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c r="AA222" s="166"/>
      <c r="AB222" s="166"/>
      <c r="AC222" s="166"/>
      <c r="AD222" s="166"/>
      <c r="AE222" s="166"/>
      <c r="AF222" s="166"/>
      <c r="AG222" s="166"/>
      <c r="AH222" s="166"/>
      <c r="AI222" s="166"/>
      <c r="AJ222" s="166"/>
      <c r="AK222" s="166"/>
    </row>
    <row r="223" spans="1:37" x14ac:dyDescent="0.2">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c r="AE223" s="166"/>
      <c r="AF223" s="166"/>
      <c r="AG223" s="166"/>
      <c r="AH223" s="166"/>
      <c r="AI223" s="166"/>
      <c r="AJ223" s="166"/>
      <c r="AK223" s="166"/>
    </row>
    <row r="224" spans="1:37" x14ac:dyDescent="0.2">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c r="Z224" s="166"/>
      <c r="AA224" s="166"/>
      <c r="AB224" s="166"/>
      <c r="AC224" s="166"/>
      <c r="AD224" s="166"/>
      <c r="AE224" s="166"/>
      <c r="AF224" s="166"/>
      <c r="AG224" s="166"/>
      <c r="AH224" s="166"/>
      <c r="AI224" s="166"/>
      <c r="AJ224" s="166"/>
      <c r="AK224" s="166"/>
    </row>
    <row r="225" spans="1:37" x14ac:dyDescent="0.2">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c r="AK225" s="166"/>
    </row>
    <row r="226" spans="1:37" x14ac:dyDescent="0.2">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c r="AK226" s="166"/>
    </row>
    <row r="227" spans="1:37" x14ac:dyDescent="0.2">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c r="AA227" s="166"/>
      <c r="AB227" s="166"/>
      <c r="AC227" s="166"/>
      <c r="AD227" s="166"/>
      <c r="AE227" s="166"/>
      <c r="AF227" s="166"/>
      <c r="AG227" s="166"/>
      <c r="AH227" s="166"/>
      <c r="AI227" s="166"/>
      <c r="AJ227" s="166"/>
      <c r="AK227" s="166"/>
    </row>
    <row r="228" spans="1:37" x14ac:dyDescent="0.2">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c r="AD228" s="166"/>
      <c r="AE228" s="166"/>
      <c r="AF228" s="166"/>
      <c r="AG228" s="166"/>
      <c r="AH228" s="166"/>
      <c r="AI228" s="166"/>
      <c r="AJ228" s="166"/>
      <c r="AK228" s="166"/>
    </row>
    <row r="229" spans="1:37" x14ac:dyDescent="0.2">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c r="AD229" s="166"/>
      <c r="AE229" s="166"/>
      <c r="AF229" s="166"/>
      <c r="AG229" s="166"/>
      <c r="AH229" s="166"/>
      <c r="AI229" s="166"/>
      <c r="AJ229" s="166"/>
      <c r="AK229" s="166"/>
    </row>
    <row r="230" spans="1:37" x14ac:dyDescent="0.2">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row>
    <row r="231" spans="1:37" x14ac:dyDescent="0.2">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c r="AE231" s="166"/>
      <c r="AF231" s="166"/>
      <c r="AG231" s="166"/>
      <c r="AH231" s="166"/>
      <c r="AI231" s="166"/>
      <c r="AJ231" s="166"/>
      <c r="AK231" s="166"/>
    </row>
    <row r="232" spans="1:37" x14ac:dyDescent="0.2">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E232" s="166"/>
      <c r="AF232" s="166"/>
      <c r="AG232" s="166"/>
      <c r="AH232" s="166"/>
      <c r="AI232" s="166"/>
      <c r="AJ232" s="166"/>
      <c r="AK232" s="166"/>
    </row>
    <row r="233" spans="1:37" x14ac:dyDescent="0.2">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row>
    <row r="234" spans="1:37" x14ac:dyDescent="0.2">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c r="AE234" s="166"/>
      <c r="AF234" s="166"/>
      <c r="AG234" s="166"/>
      <c r="AH234" s="166"/>
      <c r="AI234" s="166"/>
      <c r="AJ234" s="166"/>
      <c r="AK234" s="166"/>
    </row>
    <row r="235" spans="1:37" x14ac:dyDescent="0.2">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row>
    <row r="236" spans="1:37" x14ac:dyDescent="0.2">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6"/>
      <c r="AH236" s="166"/>
      <c r="AI236" s="166"/>
      <c r="AJ236" s="166"/>
      <c r="AK236" s="166"/>
    </row>
    <row r="237" spans="1:37" x14ac:dyDescent="0.2">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c r="AA237" s="166"/>
      <c r="AB237" s="166"/>
      <c r="AC237" s="166"/>
      <c r="AD237" s="166"/>
      <c r="AE237" s="166"/>
      <c r="AF237" s="166"/>
      <c r="AG237" s="166"/>
      <c r="AH237" s="166"/>
      <c r="AI237" s="166"/>
      <c r="AJ237" s="166"/>
      <c r="AK237" s="166"/>
    </row>
    <row r="238" spans="1:37" x14ac:dyDescent="0.2">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row>
    <row r="239" spans="1:37" x14ac:dyDescent="0.2">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166"/>
    </row>
    <row r="240" spans="1:37" x14ac:dyDescent="0.2">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row>
    <row r="241" spans="1:37" x14ac:dyDescent="0.2">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row>
    <row r="242" spans="1:37" x14ac:dyDescent="0.2">
      <c r="A242" s="166"/>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row>
    <row r="243" spans="1:37" x14ac:dyDescent="0.2">
      <c r="A243" s="166"/>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6"/>
      <c r="Z243" s="166"/>
      <c r="AA243" s="166"/>
      <c r="AB243" s="166"/>
      <c r="AC243" s="166"/>
      <c r="AD243" s="166"/>
      <c r="AE243" s="166"/>
      <c r="AF243" s="166"/>
      <c r="AG243" s="166"/>
      <c r="AH243" s="166"/>
      <c r="AI243" s="166"/>
      <c r="AJ243" s="166"/>
      <c r="AK243" s="166"/>
    </row>
    <row r="244" spans="1:37" x14ac:dyDescent="0.2">
      <c r="A244" s="166"/>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c r="Z244" s="166"/>
      <c r="AA244" s="166"/>
      <c r="AB244" s="166"/>
      <c r="AC244" s="166"/>
      <c r="AD244" s="166"/>
      <c r="AE244" s="166"/>
      <c r="AF244" s="166"/>
      <c r="AG244" s="166"/>
      <c r="AH244" s="166"/>
      <c r="AI244" s="166"/>
      <c r="AJ244" s="166"/>
      <c r="AK244" s="166"/>
    </row>
    <row r="245" spans="1:37" x14ac:dyDescent="0.2">
      <c r="A245" s="166"/>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c r="AA245" s="166"/>
      <c r="AB245" s="166"/>
      <c r="AC245" s="166"/>
      <c r="AD245" s="166"/>
      <c r="AE245" s="166"/>
      <c r="AF245" s="166"/>
      <c r="AG245" s="166"/>
      <c r="AH245" s="166"/>
      <c r="AI245" s="166"/>
      <c r="AJ245" s="166"/>
      <c r="AK245" s="166"/>
    </row>
    <row r="246" spans="1:37" x14ac:dyDescent="0.2">
      <c r="A246" s="166"/>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row>
    <row r="247" spans="1:37" x14ac:dyDescent="0.2">
      <c r="A247" s="166"/>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c r="Y247" s="166"/>
      <c r="Z247" s="166"/>
      <c r="AA247" s="166"/>
      <c r="AB247" s="166"/>
      <c r="AC247" s="166"/>
      <c r="AD247" s="166"/>
      <c r="AE247" s="166"/>
      <c r="AF247" s="166"/>
      <c r="AG247" s="166"/>
      <c r="AH247" s="166"/>
      <c r="AI247" s="166"/>
      <c r="AJ247" s="166"/>
      <c r="AK247" s="166"/>
    </row>
    <row r="248" spans="1:37" x14ac:dyDescent="0.2">
      <c r="A248" s="166"/>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row>
    <row r="249" spans="1:37" x14ac:dyDescent="0.2">
      <c r="A249" s="166"/>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c r="AA249" s="166"/>
      <c r="AB249" s="166"/>
      <c r="AC249" s="166"/>
      <c r="AD249" s="166"/>
      <c r="AE249" s="166"/>
      <c r="AF249" s="166"/>
      <c r="AG249" s="166"/>
      <c r="AH249" s="166"/>
      <c r="AI249" s="166"/>
      <c r="AJ249" s="166"/>
      <c r="AK249" s="166"/>
    </row>
    <row r="250" spans="1:37" x14ac:dyDescent="0.2">
      <c r="A250" s="166"/>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c r="AA250" s="166"/>
      <c r="AB250" s="166"/>
      <c r="AC250" s="166"/>
      <c r="AD250" s="166"/>
      <c r="AE250" s="166"/>
      <c r="AF250" s="166"/>
      <c r="AG250" s="166"/>
      <c r="AH250" s="166"/>
      <c r="AI250" s="166"/>
      <c r="AJ250" s="166"/>
      <c r="AK250" s="166"/>
    </row>
    <row r="251" spans="1:37" x14ac:dyDescent="0.2">
      <c r="A251" s="166"/>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166"/>
      <c r="Z251" s="166"/>
      <c r="AA251" s="166"/>
      <c r="AB251" s="166"/>
      <c r="AC251" s="166"/>
      <c r="AD251" s="166"/>
      <c r="AE251" s="166"/>
      <c r="AF251" s="166"/>
      <c r="AG251" s="166"/>
      <c r="AH251" s="166"/>
      <c r="AI251" s="166"/>
      <c r="AJ251" s="166"/>
      <c r="AK251" s="166"/>
    </row>
    <row r="252" spans="1:37" x14ac:dyDescent="0.2">
      <c r="A252" s="166"/>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6"/>
      <c r="AC252" s="166"/>
      <c r="AD252" s="166"/>
      <c r="AE252" s="166"/>
      <c r="AF252" s="166"/>
      <c r="AG252" s="166"/>
      <c r="AH252" s="166"/>
      <c r="AI252" s="166"/>
      <c r="AJ252" s="166"/>
      <c r="AK252" s="166"/>
    </row>
    <row r="253" spans="1:37" x14ac:dyDescent="0.2">
      <c r="A253" s="166"/>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6"/>
      <c r="AC253" s="166"/>
      <c r="AD253" s="166"/>
      <c r="AE253" s="166"/>
      <c r="AF253" s="166"/>
      <c r="AG253" s="166"/>
      <c r="AH253" s="166"/>
      <c r="AI253" s="166"/>
      <c r="AJ253" s="166"/>
      <c r="AK253" s="166"/>
    </row>
    <row r="254" spans="1:37" x14ac:dyDescent="0.2">
      <c r="A254" s="166"/>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row>
    <row r="255" spans="1:37" x14ac:dyDescent="0.2">
      <c r="A255" s="166"/>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6"/>
      <c r="AC255" s="166"/>
      <c r="AD255" s="166"/>
      <c r="AE255" s="166"/>
      <c r="AF255" s="166"/>
      <c r="AG255" s="166"/>
      <c r="AH255" s="166"/>
      <c r="AI255" s="166"/>
      <c r="AJ255" s="166"/>
      <c r="AK255" s="166"/>
    </row>
    <row r="256" spans="1:37" x14ac:dyDescent="0.2">
      <c r="A256" s="166"/>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row>
    <row r="257" spans="1:37" x14ac:dyDescent="0.2">
      <c r="A257" s="166"/>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row>
    <row r="258" spans="1:37" x14ac:dyDescent="0.2">
      <c r="A258" s="166"/>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row>
    <row r="259" spans="1:37" x14ac:dyDescent="0.2">
      <c r="A259" s="166"/>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c r="Y259" s="166"/>
      <c r="Z259" s="166"/>
      <c r="AA259" s="166"/>
      <c r="AB259" s="166"/>
      <c r="AC259" s="166"/>
      <c r="AD259" s="166"/>
      <c r="AE259" s="166"/>
      <c r="AF259" s="166"/>
      <c r="AG259" s="166"/>
      <c r="AH259" s="166"/>
      <c r="AI259" s="166"/>
      <c r="AJ259" s="166"/>
      <c r="AK259" s="166"/>
    </row>
    <row r="260" spans="1:37" x14ac:dyDescent="0.2">
      <c r="A260" s="166"/>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c r="Y260" s="166"/>
      <c r="Z260" s="166"/>
      <c r="AA260" s="166"/>
      <c r="AB260" s="166"/>
      <c r="AC260" s="166"/>
      <c r="AD260" s="166"/>
      <c r="AE260" s="166"/>
      <c r="AF260" s="166"/>
      <c r="AG260" s="166"/>
      <c r="AH260" s="166"/>
      <c r="AI260" s="166"/>
      <c r="AJ260" s="166"/>
      <c r="AK260" s="166"/>
    </row>
    <row r="261" spans="1:37" x14ac:dyDescent="0.2">
      <c r="A261" s="166"/>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6"/>
      <c r="AD261" s="166"/>
      <c r="AE261" s="166"/>
      <c r="AF261" s="166"/>
      <c r="AG261" s="166"/>
      <c r="AH261" s="166"/>
      <c r="AI261" s="166"/>
      <c r="AJ261" s="166"/>
      <c r="AK261" s="166"/>
    </row>
    <row r="262" spans="1:37" x14ac:dyDescent="0.2">
      <c r="A262" s="166"/>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c r="Y262" s="166"/>
      <c r="Z262" s="166"/>
      <c r="AA262" s="166"/>
      <c r="AB262" s="166"/>
      <c r="AC262" s="166"/>
      <c r="AD262" s="166"/>
      <c r="AE262" s="166"/>
      <c r="AF262" s="166"/>
      <c r="AG262" s="166"/>
      <c r="AH262" s="166"/>
      <c r="AI262" s="166"/>
      <c r="AJ262" s="166"/>
      <c r="AK262" s="166"/>
    </row>
    <row r="263" spans="1:37" x14ac:dyDescent="0.2">
      <c r="A263" s="166"/>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c r="AA263" s="166"/>
      <c r="AB263" s="166"/>
      <c r="AC263" s="166"/>
      <c r="AD263" s="166"/>
      <c r="AE263" s="166"/>
      <c r="AF263" s="166"/>
      <c r="AG263" s="166"/>
      <c r="AH263" s="166"/>
      <c r="AI263" s="166"/>
      <c r="AJ263" s="166"/>
      <c r="AK263" s="166"/>
    </row>
    <row r="264" spans="1:37" x14ac:dyDescent="0.2">
      <c r="A264" s="166"/>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c r="Y264" s="166"/>
      <c r="Z264" s="166"/>
      <c r="AA264" s="166"/>
      <c r="AB264" s="166"/>
      <c r="AC264" s="166"/>
      <c r="AD264" s="166"/>
      <c r="AE264" s="166"/>
      <c r="AF264" s="166"/>
      <c r="AG264" s="166"/>
      <c r="AH264" s="166"/>
      <c r="AI264" s="166"/>
      <c r="AJ264" s="166"/>
      <c r="AK264" s="166"/>
    </row>
    <row r="265" spans="1:37" x14ac:dyDescent="0.2">
      <c r="A265" s="166"/>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6"/>
      <c r="Z265" s="166"/>
      <c r="AA265" s="166"/>
      <c r="AB265" s="166"/>
      <c r="AC265" s="166"/>
      <c r="AD265" s="166"/>
      <c r="AE265" s="166"/>
      <c r="AF265" s="166"/>
      <c r="AG265" s="166"/>
      <c r="AH265" s="166"/>
      <c r="AI265" s="166"/>
      <c r="AJ265" s="166"/>
      <c r="AK265" s="166"/>
    </row>
    <row r="266" spans="1:37" x14ac:dyDescent="0.2">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c r="Y266" s="166"/>
      <c r="Z266" s="166"/>
      <c r="AA266" s="166"/>
      <c r="AB266" s="166"/>
      <c r="AC266" s="166"/>
      <c r="AD266" s="166"/>
      <c r="AE266" s="166"/>
      <c r="AF266" s="166"/>
      <c r="AG266" s="166"/>
      <c r="AH266" s="166"/>
      <c r="AI266" s="166"/>
      <c r="AJ266" s="166"/>
      <c r="AK266" s="166"/>
    </row>
    <row r="267" spans="1:37" x14ac:dyDescent="0.2">
      <c r="A267" s="166"/>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c r="Z267" s="166"/>
      <c r="AA267" s="166"/>
      <c r="AB267" s="166"/>
      <c r="AC267" s="166"/>
      <c r="AD267" s="166"/>
      <c r="AE267" s="166"/>
      <c r="AF267" s="166"/>
      <c r="AG267" s="166"/>
      <c r="AH267" s="166"/>
      <c r="AI267" s="166"/>
      <c r="AJ267" s="166"/>
      <c r="AK267" s="166"/>
    </row>
    <row r="268" spans="1:37" x14ac:dyDescent="0.2">
      <c r="A268" s="166"/>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166"/>
    </row>
    <row r="269" spans="1:37" x14ac:dyDescent="0.2">
      <c r="A269" s="166"/>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c r="Y269" s="166"/>
      <c r="Z269" s="166"/>
      <c r="AA269" s="166"/>
      <c r="AB269" s="166"/>
      <c r="AC269" s="166"/>
      <c r="AD269" s="166"/>
      <c r="AE269" s="166"/>
      <c r="AF269" s="166"/>
      <c r="AG269" s="166"/>
      <c r="AH269" s="166"/>
      <c r="AI269" s="166"/>
      <c r="AJ269" s="166"/>
      <c r="AK269" s="166"/>
    </row>
    <row r="270" spans="1:37" x14ac:dyDescent="0.2">
      <c r="A270" s="166"/>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c r="AA270" s="166"/>
      <c r="AB270" s="166"/>
      <c r="AC270" s="166"/>
      <c r="AD270" s="166"/>
      <c r="AE270" s="166"/>
      <c r="AF270" s="166"/>
      <c r="AG270" s="166"/>
      <c r="AH270" s="166"/>
      <c r="AI270" s="166"/>
      <c r="AJ270" s="166"/>
      <c r="AK270" s="166"/>
    </row>
    <row r="271" spans="1:37" x14ac:dyDescent="0.2">
      <c r="A271" s="166"/>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166"/>
      <c r="AE271" s="166"/>
      <c r="AF271" s="166"/>
      <c r="AG271" s="166"/>
      <c r="AH271" s="166"/>
      <c r="AI271" s="166"/>
      <c r="AJ271" s="166"/>
      <c r="AK271" s="166"/>
    </row>
    <row r="272" spans="1:37" x14ac:dyDescent="0.2">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row>
    <row r="273" spans="1:37" x14ac:dyDescent="0.2">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166"/>
    </row>
    <row r="274" spans="1:37" x14ac:dyDescent="0.2">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row>
    <row r="275" spans="1:37" x14ac:dyDescent="0.2">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row>
    <row r="276" spans="1:37" x14ac:dyDescent="0.2">
      <c r="A276" s="166"/>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6"/>
      <c r="AE276" s="166"/>
      <c r="AF276" s="166"/>
      <c r="AG276" s="166"/>
      <c r="AH276" s="166"/>
      <c r="AI276" s="166"/>
      <c r="AJ276" s="166"/>
      <c r="AK276" s="166"/>
    </row>
    <row r="277" spans="1:37" x14ac:dyDescent="0.2">
      <c r="A277" s="166"/>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c r="Z277" s="166"/>
      <c r="AA277" s="166"/>
      <c r="AB277" s="166"/>
      <c r="AC277" s="166"/>
      <c r="AD277" s="166"/>
      <c r="AE277" s="166"/>
      <c r="AF277" s="166"/>
      <c r="AG277" s="166"/>
      <c r="AH277" s="166"/>
      <c r="AI277" s="166"/>
      <c r="AJ277" s="166"/>
      <c r="AK277" s="166"/>
    </row>
    <row r="278" spans="1:37" x14ac:dyDescent="0.2">
      <c r="A278" s="166"/>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c r="AD278" s="166"/>
      <c r="AE278" s="166"/>
      <c r="AF278" s="166"/>
      <c r="AG278" s="166"/>
      <c r="AH278" s="166"/>
      <c r="AI278" s="166"/>
      <c r="AJ278" s="166"/>
      <c r="AK278" s="166"/>
    </row>
    <row r="279" spans="1:37" x14ac:dyDescent="0.2">
      <c r="A279" s="166"/>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c r="AD279" s="166"/>
      <c r="AE279" s="166"/>
      <c r="AF279" s="166"/>
      <c r="AG279" s="166"/>
      <c r="AH279" s="166"/>
      <c r="AI279" s="166"/>
      <c r="AJ279" s="166"/>
      <c r="AK279" s="166"/>
    </row>
    <row r="280" spans="1:37" x14ac:dyDescent="0.2">
      <c r="A280" s="166"/>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c r="Z280" s="166"/>
      <c r="AA280" s="166"/>
      <c r="AB280" s="166"/>
      <c r="AC280" s="166"/>
      <c r="AD280" s="166"/>
      <c r="AE280" s="166"/>
      <c r="AF280" s="166"/>
      <c r="AG280" s="166"/>
      <c r="AH280" s="166"/>
      <c r="AI280" s="166"/>
      <c r="AJ280" s="166"/>
      <c r="AK280" s="166"/>
    </row>
    <row r="281" spans="1:37" x14ac:dyDescent="0.2">
      <c r="A281" s="166"/>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c r="Y281" s="166"/>
      <c r="Z281" s="166"/>
      <c r="AA281" s="166"/>
      <c r="AB281" s="166"/>
      <c r="AC281" s="166"/>
      <c r="AD281" s="166"/>
      <c r="AE281" s="166"/>
      <c r="AF281" s="166"/>
      <c r="AG281" s="166"/>
      <c r="AH281" s="166"/>
      <c r="AI281" s="166"/>
      <c r="AJ281" s="166"/>
      <c r="AK281" s="166"/>
    </row>
    <row r="282" spans="1:37" x14ac:dyDescent="0.2">
      <c r="A282" s="166"/>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c r="Y282" s="166"/>
      <c r="Z282" s="166"/>
      <c r="AA282" s="166"/>
      <c r="AB282" s="166"/>
      <c r="AC282" s="166"/>
      <c r="AD282" s="166"/>
      <c r="AE282" s="166"/>
      <c r="AF282" s="166"/>
      <c r="AG282" s="166"/>
      <c r="AH282" s="166"/>
      <c r="AI282" s="166"/>
      <c r="AJ282" s="166"/>
      <c r="AK282" s="166"/>
    </row>
    <row r="283" spans="1:37" x14ac:dyDescent="0.2">
      <c r="A283" s="166"/>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166"/>
    </row>
    <row r="284" spans="1:37" x14ac:dyDescent="0.2">
      <c r="A284" s="166"/>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c r="Y284" s="166"/>
      <c r="Z284" s="166"/>
      <c r="AA284" s="166"/>
      <c r="AB284" s="166"/>
      <c r="AC284" s="166"/>
      <c r="AD284" s="166"/>
      <c r="AE284" s="166"/>
      <c r="AF284" s="166"/>
      <c r="AG284" s="166"/>
      <c r="AH284" s="166"/>
      <c r="AI284" s="166"/>
      <c r="AJ284" s="166"/>
      <c r="AK284" s="166"/>
    </row>
    <row r="285" spans="1:37" x14ac:dyDescent="0.2">
      <c r="A285" s="166"/>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c r="Y285" s="166"/>
      <c r="Z285" s="166"/>
      <c r="AA285" s="166"/>
      <c r="AB285" s="166"/>
      <c r="AC285" s="166"/>
      <c r="AD285" s="166"/>
      <c r="AE285" s="166"/>
      <c r="AF285" s="166"/>
      <c r="AG285" s="166"/>
      <c r="AH285" s="166"/>
      <c r="AI285" s="166"/>
      <c r="AJ285" s="166"/>
      <c r="AK285" s="166"/>
    </row>
    <row r="286" spans="1:37" x14ac:dyDescent="0.2">
      <c r="A286" s="166"/>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66"/>
      <c r="Z286" s="166"/>
      <c r="AA286" s="166"/>
      <c r="AB286" s="166"/>
      <c r="AC286" s="166"/>
      <c r="AD286" s="166"/>
      <c r="AE286" s="166"/>
      <c r="AF286" s="166"/>
      <c r="AG286" s="166"/>
      <c r="AH286" s="166"/>
      <c r="AI286" s="166"/>
      <c r="AJ286" s="166"/>
      <c r="AK286" s="166"/>
    </row>
    <row r="287" spans="1:37" x14ac:dyDescent="0.2">
      <c r="A287" s="166"/>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6"/>
      <c r="Z287" s="166"/>
      <c r="AA287" s="166"/>
      <c r="AB287" s="166"/>
      <c r="AC287" s="166"/>
      <c r="AD287" s="166"/>
      <c r="AE287" s="166"/>
      <c r="AF287" s="166"/>
      <c r="AG287" s="166"/>
      <c r="AH287" s="166"/>
      <c r="AI287" s="166"/>
      <c r="AJ287" s="166"/>
      <c r="AK287" s="166"/>
    </row>
    <row r="288" spans="1:37" x14ac:dyDescent="0.2">
      <c r="A288" s="166"/>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c r="Z288" s="166"/>
      <c r="AA288" s="166"/>
      <c r="AB288" s="166"/>
      <c r="AC288" s="166"/>
      <c r="AD288" s="166"/>
      <c r="AE288" s="166"/>
      <c r="AF288" s="166"/>
      <c r="AG288" s="166"/>
      <c r="AH288" s="166"/>
      <c r="AI288" s="166"/>
      <c r="AJ288" s="166"/>
      <c r="AK288" s="166"/>
    </row>
    <row r="289" spans="1:37" x14ac:dyDescent="0.2">
      <c r="A289" s="166"/>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c r="Y289" s="166"/>
      <c r="Z289" s="166"/>
      <c r="AA289" s="166"/>
      <c r="AB289" s="166"/>
      <c r="AC289" s="166"/>
      <c r="AD289" s="166"/>
      <c r="AE289" s="166"/>
      <c r="AF289" s="166"/>
      <c r="AG289" s="166"/>
      <c r="AH289" s="166"/>
      <c r="AI289" s="166"/>
      <c r="AJ289" s="166"/>
      <c r="AK289" s="166"/>
    </row>
    <row r="290" spans="1:37" x14ac:dyDescent="0.2">
      <c r="A290" s="166"/>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c r="Z290" s="166"/>
      <c r="AA290" s="166"/>
      <c r="AB290" s="166"/>
      <c r="AC290" s="166"/>
      <c r="AD290" s="166"/>
      <c r="AE290" s="166"/>
      <c r="AF290" s="166"/>
      <c r="AG290" s="166"/>
      <c r="AH290" s="166"/>
      <c r="AI290" s="166"/>
      <c r="AJ290" s="166"/>
      <c r="AK290" s="166"/>
    </row>
    <row r="291" spans="1:37" x14ac:dyDescent="0.2">
      <c r="A291" s="166"/>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c r="AA291" s="166"/>
      <c r="AB291" s="166"/>
      <c r="AC291" s="166"/>
      <c r="AD291" s="166"/>
      <c r="AE291" s="166"/>
      <c r="AF291" s="166"/>
      <c r="AG291" s="166"/>
      <c r="AH291" s="166"/>
      <c r="AI291" s="166"/>
      <c r="AJ291" s="166"/>
      <c r="AK291" s="166"/>
    </row>
    <row r="292" spans="1:37" x14ac:dyDescent="0.2">
      <c r="A292" s="166"/>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c r="Y292" s="166"/>
      <c r="Z292" s="166"/>
      <c r="AA292" s="166"/>
      <c r="AB292" s="166"/>
      <c r="AC292" s="166"/>
      <c r="AD292" s="166"/>
      <c r="AE292" s="166"/>
      <c r="AF292" s="166"/>
      <c r="AG292" s="166"/>
      <c r="AH292" s="166"/>
      <c r="AI292" s="166"/>
      <c r="AJ292" s="166"/>
      <c r="AK292" s="166"/>
    </row>
    <row r="293" spans="1:37" x14ac:dyDescent="0.2">
      <c r="A293" s="166"/>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c r="AI293" s="166"/>
      <c r="AJ293" s="166"/>
      <c r="AK293" s="166"/>
    </row>
    <row r="294" spans="1:37" x14ac:dyDescent="0.2">
      <c r="A294" s="166"/>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c r="Z294" s="166"/>
      <c r="AA294" s="166"/>
      <c r="AB294" s="166"/>
      <c r="AC294" s="166"/>
      <c r="AD294" s="166"/>
      <c r="AE294" s="166"/>
      <c r="AF294" s="166"/>
      <c r="AG294" s="166"/>
      <c r="AH294" s="166"/>
      <c r="AI294" s="166"/>
      <c r="AJ294" s="166"/>
      <c r="AK294" s="166"/>
    </row>
    <row r="295" spans="1:37" x14ac:dyDescent="0.2">
      <c r="A295" s="166"/>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166"/>
    </row>
    <row r="296" spans="1:37" x14ac:dyDescent="0.2">
      <c r="A296" s="166"/>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166"/>
    </row>
    <row r="297" spans="1:37" x14ac:dyDescent="0.2">
      <c r="A297" s="166"/>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c r="Z297" s="166"/>
      <c r="AA297" s="166"/>
      <c r="AB297" s="166"/>
      <c r="AC297" s="166"/>
      <c r="AD297" s="166"/>
      <c r="AE297" s="166"/>
      <c r="AF297" s="166"/>
      <c r="AG297" s="166"/>
      <c r="AH297" s="166"/>
      <c r="AI297" s="166"/>
      <c r="AJ297" s="166"/>
      <c r="AK297" s="166"/>
    </row>
    <row r="298" spans="1:37" x14ac:dyDescent="0.2">
      <c r="A298" s="166"/>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c r="Y298" s="166"/>
      <c r="Z298" s="166"/>
      <c r="AA298" s="166"/>
      <c r="AB298" s="166"/>
      <c r="AC298" s="166"/>
      <c r="AD298" s="166"/>
      <c r="AE298" s="166"/>
      <c r="AF298" s="166"/>
      <c r="AG298" s="166"/>
      <c r="AH298" s="166"/>
      <c r="AI298" s="166"/>
      <c r="AJ298" s="166"/>
      <c r="AK298" s="166"/>
    </row>
    <row r="299" spans="1:37" x14ac:dyDescent="0.2">
      <c r="A299" s="166"/>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c r="Y299" s="166"/>
      <c r="Z299" s="166"/>
      <c r="AA299" s="166"/>
      <c r="AB299" s="166"/>
      <c r="AC299" s="166"/>
      <c r="AD299" s="166"/>
      <c r="AE299" s="166"/>
      <c r="AF299" s="166"/>
      <c r="AG299" s="166"/>
      <c r="AH299" s="166"/>
      <c r="AI299" s="166"/>
      <c r="AJ299" s="166"/>
      <c r="AK299" s="166"/>
    </row>
    <row r="300" spans="1:37" x14ac:dyDescent="0.2">
      <c r="A300" s="166"/>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c r="Y300" s="166"/>
      <c r="Z300" s="166"/>
      <c r="AA300" s="166"/>
      <c r="AB300" s="166"/>
      <c r="AC300" s="166"/>
      <c r="AD300" s="166"/>
      <c r="AE300" s="166"/>
      <c r="AF300" s="166"/>
      <c r="AG300" s="166"/>
      <c r="AH300" s="166"/>
      <c r="AI300" s="166"/>
      <c r="AJ300" s="166"/>
      <c r="AK300" s="166"/>
    </row>
    <row r="301" spans="1:37" x14ac:dyDescent="0.2">
      <c r="A301" s="166"/>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c r="Y301" s="166"/>
      <c r="Z301" s="166"/>
      <c r="AA301" s="166"/>
      <c r="AB301" s="166"/>
      <c r="AC301" s="166"/>
      <c r="AD301" s="166"/>
      <c r="AE301" s="166"/>
      <c r="AF301" s="166"/>
      <c r="AG301" s="166"/>
      <c r="AH301" s="166"/>
      <c r="AI301" s="166"/>
      <c r="AJ301" s="166"/>
      <c r="AK301" s="166"/>
    </row>
    <row r="302" spans="1:37" x14ac:dyDescent="0.2">
      <c r="A302" s="166"/>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c r="Y302" s="166"/>
      <c r="Z302" s="166"/>
      <c r="AA302" s="166"/>
      <c r="AB302" s="166"/>
      <c r="AC302" s="166"/>
      <c r="AD302" s="166"/>
      <c r="AE302" s="166"/>
      <c r="AF302" s="166"/>
      <c r="AG302" s="166"/>
      <c r="AH302" s="166"/>
      <c r="AI302" s="166"/>
      <c r="AJ302" s="166"/>
      <c r="AK302" s="166"/>
    </row>
    <row r="303" spans="1:37" x14ac:dyDescent="0.2">
      <c r="A303" s="166"/>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c r="Y303" s="166"/>
      <c r="Z303" s="166"/>
      <c r="AA303" s="166"/>
      <c r="AB303" s="166"/>
      <c r="AC303" s="166"/>
      <c r="AD303" s="166"/>
      <c r="AE303" s="166"/>
      <c r="AF303" s="166"/>
      <c r="AG303" s="166"/>
      <c r="AH303" s="166"/>
      <c r="AI303" s="166"/>
      <c r="AJ303" s="166"/>
      <c r="AK303" s="166"/>
    </row>
    <row r="304" spans="1:37" x14ac:dyDescent="0.2">
      <c r="A304" s="166"/>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6"/>
      <c r="AD304" s="166"/>
      <c r="AE304" s="166"/>
      <c r="AF304" s="166"/>
      <c r="AG304" s="166"/>
      <c r="AH304" s="166"/>
      <c r="AI304" s="166"/>
      <c r="AJ304" s="166"/>
      <c r="AK304" s="166"/>
    </row>
    <row r="305" spans="1:37" x14ac:dyDescent="0.2">
      <c r="A305" s="166"/>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c r="Z305" s="166"/>
      <c r="AA305" s="166"/>
      <c r="AB305" s="166"/>
      <c r="AC305" s="166"/>
      <c r="AD305" s="166"/>
      <c r="AE305" s="166"/>
      <c r="AF305" s="166"/>
      <c r="AG305" s="166"/>
      <c r="AH305" s="166"/>
      <c r="AI305" s="166"/>
      <c r="AJ305" s="166"/>
      <c r="AK305" s="166"/>
    </row>
    <row r="306" spans="1:37" x14ac:dyDescent="0.2">
      <c r="A306" s="166"/>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c r="Z306" s="166"/>
      <c r="AA306" s="166"/>
      <c r="AB306" s="166"/>
      <c r="AC306" s="166"/>
      <c r="AD306" s="166"/>
      <c r="AE306" s="166"/>
      <c r="AF306" s="166"/>
      <c r="AG306" s="166"/>
      <c r="AH306" s="166"/>
      <c r="AI306" s="166"/>
      <c r="AJ306" s="166"/>
      <c r="AK306" s="166"/>
    </row>
    <row r="307" spans="1:37" x14ac:dyDescent="0.2">
      <c r="A307" s="166"/>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c r="Z307" s="166"/>
      <c r="AA307" s="166"/>
      <c r="AB307" s="166"/>
      <c r="AC307" s="166"/>
      <c r="AD307" s="166"/>
      <c r="AE307" s="166"/>
      <c r="AF307" s="166"/>
      <c r="AG307" s="166"/>
      <c r="AH307" s="166"/>
      <c r="AI307" s="166"/>
      <c r="AJ307" s="166"/>
      <c r="AK307" s="166"/>
    </row>
    <row r="308" spans="1:37" x14ac:dyDescent="0.2">
      <c r="A308" s="166"/>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c r="Z308" s="166"/>
      <c r="AA308" s="166"/>
      <c r="AB308" s="166"/>
      <c r="AC308" s="166"/>
      <c r="AD308" s="166"/>
      <c r="AE308" s="166"/>
      <c r="AF308" s="166"/>
      <c r="AG308" s="166"/>
      <c r="AH308" s="166"/>
      <c r="AI308" s="166"/>
      <c r="AJ308" s="166"/>
      <c r="AK308" s="166"/>
    </row>
    <row r="309" spans="1:37" x14ac:dyDescent="0.2">
      <c r="A309" s="166"/>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c r="Z309" s="166"/>
      <c r="AA309" s="166"/>
      <c r="AB309" s="166"/>
      <c r="AC309" s="166"/>
      <c r="AD309" s="166"/>
      <c r="AE309" s="166"/>
      <c r="AF309" s="166"/>
      <c r="AG309" s="166"/>
      <c r="AH309" s="166"/>
      <c r="AI309" s="166"/>
      <c r="AJ309" s="166"/>
      <c r="AK309" s="166"/>
    </row>
    <row r="310" spans="1:37" x14ac:dyDescent="0.2">
      <c r="A310" s="166"/>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c r="Z310" s="166"/>
      <c r="AA310" s="166"/>
      <c r="AB310" s="166"/>
      <c r="AC310" s="166"/>
      <c r="AD310" s="166"/>
      <c r="AE310" s="166"/>
      <c r="AF310" s="166"/>
      <c r="AG310" s="166"/>
      <c r="AH310" s="166"/>
      <c r="AI310" s="166"/>
      <c r="AJ310" s="166"/>
      <c r="AK310" s="166"/>
    </row>
    <row r="311" spans="1:37" x14ac:dyDescent="0.2">
      <c r="A311" s="166"/>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c r="AI311" s="166"/>
      <c r="AJ311" s="166"/>
      <c r="AK311" s="166"/>
    </row>
    <row r="312" spans="1:37" x14ac:dyDescent="0.2">
      <c r="A312" s="166"/>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c r="Z312" s="166"/>
      <c r="AA312" s="166"/>
      <c r="AB312" s="166"/>
      <c r="AC312" s="166"/>
      <c r="AD312" s="166"/>
      <c r="AE312" s="166"/>
      <c r="AF312" s="166"/>
      <c r="AG312" s="166"/>
      <c r="AH312" s="166"/>
      <c r="AI312" s="166"/>
      <c r="AJ312" s="166"/>
      <c r="AK312" s="166"/>
    </row>
    <row r="313" spans="1:37" x14ac:dyDescent="0.2">
      <c r="A313" s="166"/>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c r="Z313" s="166"/>
      <c r="AA313" s="166"/>
      <c r="AB313" s="166"/>
      <c r="AC313" s="166"/>
      <c r="AD313" s="166"/>
      <c r="AE313" s="166"/>
      <c r="AF313" s="166"/>
      <c r="AG313" s="166"/>
      <c r="AH313" s="166"/>
      <c r="AI313" s="166"/>
      <c r="AJ313" s="166"/>
      <c r="AK313" s="166"/>
    </row>
    <row r="314" spans="1:37" x14ac:dyDescent="0.2">
      <c r="A314" s="166"/>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c r="AG314" s="166"/>
      <c r="AH314" s="166"/>
      <c r="AI314" s="166"/>
      <c r="AJ314" s="166"/>
      <c r="AK314" s="166"/>
    </row>
    <row r="315" spans="1:37" x14ac:dyDescent="0.2">
      <c r="A315" s="166"/>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c r="Z315" s="166"/>
      <c r="AA315" s="166"/>
      <c r="AB315" s="166"/>
      <c r="AC315" s="166"/>
      <c r="AD315" s="166"/>
      <c r="AE315" s="166"/>
      <c r="AF315" s="166"/>
      <c r="AG315" s="166"/>
      <c r="AH315" s="166"/>
      <c r="AI315" s="166"/>
      <c r="AJ315" s="166"/>
      <c r="AK315" s="166"/>
    </row>
    <row r="316" spans="1:37" x14ac:dyDescent="0.2">
      <c r="A316" s="166"/>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c r="Z316" s="166"/>
      <c r="AA316" s="166"/>
      <c r="AB316" s="166"/>
      <c r="AC316" s="166"/>
      <c r="AD316" s="166"/>
      <c r="AE316" s="166"/>
      <c r="AF316" s="166"/>
      <c r="AG316" s="166"/>
      <c r="AH316" s="166"/>
      <c r="AI316" s="166"/>
      <c r="AJ316" s="166"/>
      <c r="AK316" s="166"/>
    </row>
    <row r="317" spans="1:37" x14ac:dyDescent="0.2">
      <c r="A317" s="166"/>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c r="Y317" s="166"/>
      <c r="Z317" s="166"/>
      <c r="AA317" s="166"/>
      <c r="AB317" s="166"/>
      <c r="AC317" s="166"/>
      <c r="AD317" s="166"/>
      <c r="AE317" s="166"/>
      <c r="AF317" s="166"/>
      <c r="AG317" s="166"/>
      <c r="AH317" s="166"/>
      <c r="AI317" s="166"/>
      <c r="AJ317" s="166"/>
      <c r="AK317" s="166"/>
    </row>
    <row r="318" spans="1:37" x14ac:dyDescent="0.2">
      <c r="A318" s="166"/>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c r="Y318" s="166"/>
      <c r="Z318" s="166"/>
      <c r="AA318" s="166"/>
      <c r="AB318" s="166"/>
      <c r="AC318" s="166"/>
      <c r="AD318" s="166"/>
      <c r="AE318" s="166"/>
      <c r="AF318" s="166"/>
      <c r="AG318" s="166"/>
      <c r="AH318" s="166"/>
      <c r="AI318" s="166"/>
      <c r="AJ318" s="166"/>
      <c r="AK318" s="166"/>
    </row>
    <row r="319" spans="1:37" x14ac:dyDescent="0.2">
      <c r="A319" s="166"/>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c r="Y319" s="166"/>
      <c r="Z319" s="166"/>
      <c r="AA319" s="166"/>
      <c r="AB319" s="166"/>
      <c r="AC319" s="166"/>
      <c r="AD319" s="166"/>
      <c r="AE319" s="166"/>
      <c r="AF319" s="166"/>
      <c r="AG319" s="166"/>
      <c r="AH319" s="166"/>
      <c r="AI319" s="166"/>
      <c r="AJ319" s="166"/>
      <c r="AK319" s="166"/>
    </row>
    <row r="320" spans="1:37" x14ac:dyDescent="0.2">
      <c r="A320" s="166"/>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166"/>
    </row>
    <row r="321" spans="1:37" x14ac:dyDescent="0.2">
      <c r="A321" s="166"/>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c r="AA321" s="166"/>
      <c r="AB321" s="166"/>
      <c r="AC321" s="166"/>
      <c r="AD321" s="166"/>
      <c r="AE321" s="166"/>
      <c r="AF321" s="166"/>
      <c r="AG321" s="166"/>
      <c r="AH321" s="166"/>
      <c r="AI321" s="166"/>
      <c r="AJ321" s="166"/>
      <c r="AK321" s="166"/>
    </row>
    <row r="322" spans="1:37" x14ac:dyDescent="0.2">
      <c r="A322" s="166"/>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c r="Y322" s="166"/>
      <c r="Z322" s="166"/>
      <c r="AA322" s="166"/>
      <c r="AB322" s="166"/>
      <c r="AC322" s="166"/>
      <c r="AD322" s="166"/>
      <c r="AE322" s="166"/>
      <c r="AF322" s="166"/>
      <c r="AG322" s="166"/>
      <c r="AH322" s="166"/>
      <c r="AI322" s="166"/>
      <c r="AJ322" s="166"/>
      <c r="AK322" s="166"/>
    </row>
    <row r="323" spans="1:37" x14ac:dyDescent="0.2">
      <c r="A323" s="166"/>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166"/>
      <c r="Z323" s="166"/>
      <c r="AA323" s="166"/>
      <c r="AB323" s="166"/>
      <c r="AC323" s="166"/>
      <c r="AD323" s="166"/>
      <c r="AE323" s="166"/>
      <c r="AF323" s="166"/>
      <c r="AG323" s="166"/>
      <c r="AH323" s="166"/>
      <c r="AI323" s="166"/>
      <c r="AJ323" s="166"/>
      <c r="AK323" s="166"/>
    </row>
    <row r="324" spans="1:37" x14ac:dyDescent="0.2">
      <c r="A324" s="166"/>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c r="Y324" s="166"/>
      <c r="Z324" s="166"/>
      <c r="AA324" s="166"/>
      <c r="AB324" s="166"/>
      <c r="AC324" s="166"/>
      <c r="AD324" s="166"/>
      <c r="AE324" s="166"/>
      <c r="AF324" s="166"/>
      <c r="AG324" s="166"/>
      <c r="AH324" s="166"/>
      <c r="AI324" s="166"/>
      <c r="AJ324" s="166"/>
      <c r="AK324" s="166"/>
    </row>
    <row r="325" spans="1:37" x14ac:dyDescent="0.2">
      <c r="A325" s="166"/>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c r="Y325" s="166"/>
      <c r="Z325" s="166"/>
      <c r="AA325" s="166"/>
      <c r="AB325" s="166"/>
      <c r="AC325" s="166"/>
      <c r="AD325" s="166"/>
      <c r="AE325" s="166"/>
      <c r="AF325" s="166"/>
      <c r="AG325" s="166"/>
      <c r="AH325" s="166"/>
      <c r="AI325" s="166"/>
      <c r="AJ325" s="166"/>
      <c r="AK325" s="166"/>
    </row>
    <row r="326" spans="1:37" x14ac:dyDescent="0.2">
      <c r="A326" s="166"/>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166"/>
    </row>
    <row r="327" spans="1:37" x14ac:dyDescent="0.2">
      <c r="A327" s="166"/>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c r="Z327" s="166"/>
      <c r="AA327" s="166"/>
      <c r="AB327" s="166"/>
      <c r="AC327" s="166"/>
      <c r="AD327" s="166"/>
      <c r="AE327" s="166"/>
      <c r="AF327" s="166"/>
      <c r="AG327" s="166"/>
      <c r="AH327" s="166"/>
      <c r="AI327" s="166"/>
      <c r="AJ327" s="166"/>
      <c r="AK327" s="166"/>
    </row>
    <row r="328" spans="1:37" x14ac:dyDescent="0.2">
      <c r="A328" s="166"/>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c r="Z328" s="166"/>
      <c r="AA328" s="166"/>
      <c r="AB328" s="166"/>
      <c r="AC328" s="166"/>
      <c r="AD328" s="166"/>
      <c r="AE328" s="166"/>
      <c r="AF328" s="166"/>
      <c r="AG328" s="166"/>
      <c r="AH328" s="166"/>
      <c r="AI328" s="166"/>
      <c r="AJ328" s="166"/>
      <c r="AK328" s="166"/>
    </row>
    <row r="329" spans="1:37" x14ac:dyDescent="0.2">
      <c r="A329" s="166"/>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c r="Y329" s="166"/>
      <c r="Z329" s="166"/>
      <c r="AA329" s="166"/>
      <c r="AB329" s="166"/>
      <c r="AC329" s="166"/>
      <c r="AD329" s="166"/>
      <c r="AE329" s="166"/>
      <c r="AF329" s="166"/>
      <c r="AG329" s="166"/>
      <c r="AH329" s="166"/>
      <c r="AI329" s="166"/>
      <c r="AJ329" s="166"/>
      <c r="AK329" s="166"/>
    </row>
    <row r="330" spans="1:37" x14ac:dyDescent="0.2">
      <c r="A330" s="166"/>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c r="Y330" s="166"/>
      <c r="Z330" s="166"/>
      <c r="AA330" s="166"/>
      <c r="AB330" s="166"/>
      <c r="AC330" s="166"/>
      <c r="AD330" s="166"/>
      <c r="AE330" s="166"/>
      <c r="AF330" s="166"/>
      <c r="AG330" s="166"/>
      <c r="AH330" s="166"/>
      <c r="AI330" s="166"/>
      <c r="AJ330" s="166"/>
      <c r="AK330" s="166"/>
    </row>
    <row r="331" spans="1:37" x14ac:dyDescent="0.2">
      <c r="A331" s="166"/>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c r="Y331" s="166"/>
      <c r="Z331" s="166"/>
      <c r="AA331" s="166"/>
      <c r="AB331" s="166"/>
      <c r="AC331" s="166"/>
      <c r="AD331" s="166"/>
      <c r="AE331" s="166"/>
      <c r="AF331" s="166"/>
      <c r="AG331" s="166"/>
      <c r="AH331" s="166"/>
      <c r="AI331" s="166"/>
      <c r="AJ331" s="166"/>
      <c r="AK331" s="166"/>
    </row>
    <row r="332" spans="1:37" x14ac:dyDescent="0.2">
      <c r="A332" s="166"/>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c r="Y332" s="166"/>
      <c r="Z332" s="166"/>
      <c r="AA332" s="166"/>
      <c r="AB332" s="166"/>
      <c r="AC332" s="166"/>
      <c r="AD332" s="166"/>
      <c r="AE332" s="166"/>
      <c r="AF332" s="166"/>
      <c r="AG332" s="166"/>
      <c r="AH332" s="166"/>
      <c r="AI332" s="166"/>
      <c r="AJ332" s="166"/>
      <c r="AK332" s="166"/>
    </row>
    <row r="333" spans="1:37" x14ac:dyDescent="0.2">
      <c r="A333" s="166"/>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c r="Y333" s="166"/>
      <c r="Z333" s="166"/>
      <c r="AA333" s="166"/>
      <c r="AB333" s="166"/>
      <c r="AC333" s="166"/>
      <c r="AD333" s="166"/>
      <c r="AE333" s="166"/>
      <c r="AF333" s="166"/>
      <c r="AG333" s="166"/>
      <c r="AH333" s="166"/>
      <c r="AI333" s="166"/>
      <c r="AJ333" s="166"/>
      <c r="AK333" s="166"/>
    </row>
    <row r="334" spans="1:37" x14ac:dyDescent="0.2">
      <c r="A334" s="166"/>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c r="Y334" s="166"/>
      <c r="Z334" s="166"/>
      <c r="AA334" s="166"/>
      <c r="AB334" s="166"/>
      <c r="AC334" s="166"/>
      <c r="AD334" s="166"/>
      <c r="AE334" s="166"/>
      <c r="AF334" s="166"/>
      <c r="AG334" s="166"/>
      <c r="AH334" s="166"/>
      <c r="AI334" s="166"/>
      <c r="AJ334" s="166"/>
      <c r="AK334" s="166"/>
    </row>
    <row r="335" spans="1:37" x14ac:dyDescent="0.2">
      <c r="A335" s="166"/>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166"/>
      <c r="AA335" s="166"/>
      <c r="AB335" s="166"/>
      <c r="AC335" s="166"/>
      <c r="AD335" s="166"/>
      <c r="AE335" s="166"/>
      <c r="AF335" s="166"/>
      <c r="AG335" s="166"/>
      <c r="AH335" s="166"/>
      <c r="AI335" s="166"/>
      <c r="AJ335" s="166"/>
      <c r="AK335" s="166"/>
    </row>
    <row r="336" spans="1:37" x14ac:dyDescent="0.2">
      <c r="A336" s="166"/>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c r="Y336" s="166"/>
      <c r="Z336" s="166"/>
      <c r="AA336" s="166"/>
      <c r="AB336" s="166"/>
      <c r="AC336" s="166"/>
      <c r="AD336" s="166"/>
      <c r="AE336" s="166"/>
      <c r="AF336" s="166"/>
      <c r="AG336" s="166"/>
      <c r="AH336" s="166"/>
      <c r="AI336" s="166"/>
      <c r="AJ336" s="166"/>
      <c r="AK336" s="166"/>
    </row>
    <row r="337" spans="1:37" x14ac:dyDescent="0.2">
      <c r="A337" s="166"/>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c r="Y337" s="166"/>
      <c r="Z337" s="166"/>
      <c r="AA337" s="166"/>
      <c r="AB337" s="166"/>
      <c r="AC337" s="166"/>
      <c r="AD337" s="166"/>
      <c r="AE337" s="166"/>
      <c r="AF337" s="166"/>
      <c r="AG337" s="166"/>
      <c r="AH337" s="166"/>
      <c r="AI337" s="166"/>
      <c r="AJ337" s="166"/>
      <c r="AK337" s="166"/>
    </row>
    <row r="338" spans="1:37" x14ac:dyDescent="0.2">
      <c r="A338" s="166"/>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c r="Y338" s="166"/>
      <c r="Z338" s="166"/>
      <c r="AA338" s="166"/>
      <c r="AB338" s="166"/>
      <c r="AC338" s="166"/>
      <c r="AD338" s="166"/>
      <c r="AE338" s="166"/>
      <c r="AF338" s="166"/>
      <c r="AG338" s="166"/>
      <c r="AH338" s="166"/>
      <c r="AI338" s="166"/>
      <c r="AJ338" s="166"/>
      <c r="AK338" s="166"/>
    </row>
    <row r="339" spans="1:37" x14ac:dyDescent="0.2">
      <c r="A339" s="166"/>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c r="Y339" s="166"/>
      <c r="Z339" s="166"/>
      <c r="AA339" s="166"/>
      <c r="AB339" s="166"/>
      <c r="AC339" s="166"/>
      <c r="AD339" s="166"/>
      <c r="AE339" s="166"/>
      <c r="AF339" s="166"/>
      <c r="AG339" s="166"/>
      <c r="AH339" s="166"/>
      <c r="AI339" s="166"/>
      <c r="AJ339" s="166"/>
      <c r="AK339" s="166"/>
    </row>
    <row r="340" spans="1:37" x14ac:dyDescent="0.2">
      <c r="A340" s="166"/>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c r="Y340" s="166"/>
      <c r="Z340" s="166"/>
      <c r="AA340" s="166"/>
      <c r="AB340" s="166"/>
      <c r="AC340" s="166"/>
      <c r="AD340" s="166"/>
      <c r="AE340" s="166"/>
      <c r="AF340" s="166"/>
      <c r="AG340" s="166"/>
      <c r="AH340" s="166"/>
      <c r="AI340" s="166"/>
      <c r="AJ340" s="166"/>
      <c r="AK340" s="166"/>
    </row>
    <row r="341" spans="1:37" x14ac:dyDescent="0.2">
      <c r="A341" s="166"/>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c r="Y341" s="166"/>
      <c r="Z341" s="166"/>
      <c r="AA341" s="166"/>
      <c r="AB341" s="166"/>
      <c r="AC341" s="166"/>
      <c r="AD341" s="166"/>
      <c r="AE341" s="166"/>
      <c r="AF341" s="166"/>
      <c r="AG341" s="166"/>
      <c r="AH341" s="166"/>
      <c r="AI341" s="166"/>
      <c r="AJ341" s="166"/>
      <c r="AK341" s="166"/>
    </row>
    <row r="342" spans="1:37" x14ac:dyDescent="0.2">
      <c r="A342" s="166"/>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c r="Z342" s="166"/>
      <c r="AA342" s="166"/>
      <c r="AB342" s="166"/>
      <c r="AC342" s="166"/>
      <c r="AD342" s="166"/>
      <c r="AE342" s="166"/>
      <c r="AF342" s="166"/>
      <c r="AG342" s="166"/>
      <c r="AH342" s="166"/>
      <c r="AI342" s="166"/>
      <c r="AJ342" s="166"/>
      <c r="AK342" s="166"/>
    </row>
    <row r="343" spans="1:37" x14ac:dyDescent="0.2">
      <c r="A343" s="166"/>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c r="Y343" s="166"/>
      <c r="Z343" s="166"/>
      <c r="AA343" s="166"/>
      <c r="AB343" s="166"/>
      <c r="AC343" s="166"/>
      <c r="AD343" s="166"/>
      <c r="AE343" s="166"/>
      <c r="AF343" s="166"/>
      <c r="AG343" s="166"/>
      <c r="AH343" s="166"/>
      <c r="AI343" s="166"/>
      <c r="AJ343" s="166"/>
      <c r="AK343" s="166"/>
    </row>
    <row r="344" spans="1:37" x14ac:dyDescent="0.2">
      <c r="A344" s="166"/>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c r="AA344" s="166"/>
      <c r="AB344" s="166"/>
      <c r="AC344" s="166"/>
      <c r="AD344" s="166"/>
      <c r="AE344" s="166"/>
      <c r="AF344" s="166"/>
      <c r="AG344" s="166"/>
      <c r="AH344" s="166"/>
      <c r="AI344" s="166"/>
      <c r="AJ344" s="166"/>
      <c r="AK344" s="166"/>
    </row>
    <row r="345" spans="1:37" x14ac:dyDescent="0.2">
      <c r="A345" s="166"/>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c r="Z345" s="166"/>
      <c r="AA345" s="166"/>
      <c r="AB345" s="166"/>
      <c r="AC345" s="166"/>
      <c r="AD345" s="166"/>
      <c r="AE345" s="166"/>
      <c r="AF345" s="166"/>
      <c r="AG345" s="166"/>
      <c r="AH345" s="166"/>
      <c r="AI345" s="166"/>
      <c r="AJ345" s="166"/>
      <c r="AK345" s="166"/>
    </row>
    <row r="346" spans="1:37" x14ac:dyDescent="0.2">
      <c r="A346" s="166"/>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c r="AI346" s="166"/>
      <c r="AJ346" s="166"/>
      <c r="AK346" s="166"/>
    </row>
    <row r="347" spans="1:37" x14ac:dyDescent="0.2">
      <c r="A347" s="166"/>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c r="AH347" s="166"/>
      <c r="AI347" s="166"/>
      <c r="AJ347" s="166"/>
      <c r="AK347" s="166"/>
    </row>
    <row r="348" spans="1:37" x14ac:dyDescent="0.2">
      <c r="A348" s="166"/>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166"/>
    </row>
    <row r="349" spans="1:37" x14ac:dyDescent="0.2">
      <c r="A349" s="166"/>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6"/>
      <c r="AD349" s="166"/>
      <c r="AE349" s="166"/>
      <c r="AF349" s="166"/>
      <c r="AG349" s="166"/>
      <c r="AH349" s="166"/>
      <c r="AI349" s="166"/>
      <c r="AJ349" s="166"/>
      <c r="AK349" s="166"/>
    </row>
    <row r="350" spans="1:37" x14ac:dyDescent="0.2">
      <c r="A350" s="166"/>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c r="AI350" s="166"/>
      <c r="AJ350" s="166"/>
      <c r="AK350" s="166"/>
    </row>
    <row r="351" spans="1:37" x14ac:dyDescent="0.2">
      <c r="A351" s="166"/>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c r="AI351" s="166"/>
      <c r="AJ351" s="166"/>
      <c r="AK351" s="166"/>
    </row>
    <row r="352" spans="1:37" x14ac:dyDescent="0.2">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c r="AI352" s="166"/>
      <c r="AJ352" s="166"/>
      <c r="AK352" s="166"/>
    </row>
    <row r="353" spans="1:37" x14ac:dyDescent="0.2">
      <c r="A353" s="166"/>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c r="Z353" s="166"/>
      <c r="AA353" s="166"/>
      <c r="AB353" s="166"/>
      <c r="AC353" s="166"/>
      <c r="AD353" s="166"/>
      <c r="AE353" s="166"/>
      <c r="AF353" s="166"/>
      <c r="AG353" s="166"/>
      <c r="AH353" s="166"/>
      <c r="AI353" s="166"/>
      <c r="AJ353" s="166"/>
      <c r="AK353" s="166"/>
    </row>
    <row r="354" spans="1:37" x14ac:dyDescent="0.2">
      <c r="A354" s="166"/>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c r="Y354" s="166"/>
      <c r="Z354" s="166"/>
      <c r="AA354" s="166"/>
      <c r="AB354" s="166"/>
      <c r="AC354" s="166"/>
      <c r="AD354" s="166"/>
      <c r="AE354" s="166"/>
      <c r="AF354" s="166"/>
      <c r="AG354" s="166"/>
      <c r="AH354" s="166"/>
      <c r="AI354" s="166"/>
      <c r="AJ354" s="166"/>
      <c r="AK354" s="166"/>
    </row>
    <row r="355" spans="1:37" x14ac:dyDescent="0.2">
      <c r="A355" s="166"/>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166"/>
    </row>
    <row r="356" spans="1:37" x14ac:dyDescent="0.2">
      <c r="A356" s="166"/>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166"/>
    </row>
    <row r="357" spans="1:37" x14ac:dyDescent="0.2">
      <c r="A357" s="166"/>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c r="Y357" s="166"/>
      <c r="Z357" s="166"/>
      <c r="AA357" s="166"/>
      <c r="AB357" s="166"/>
      <c r="AC357" s="166"/>
      <c r="AD357" s="166"/>
      <c r="AE357" s="166"/>
      <c r="AF357" s="166"/>
      <c r="AG357" s="166"/>
      <c r="AH357" s="166"/>
      <c r="AI357" s="166"/>
      <c r="AJ357" s="166"/>
      <c r="AK357" s="166"/>
    </row>
    <row r="358" spans="1:37" x14ac:dyDescent="0.2">
      <c r="A358" s="166"/>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c r="Y358" s="166"/>
      <c r="Z358" s="166"/>
      <c r="AA358" s="166"/>
      <c r="AB358" s="166"/>
      <c r="AC358" s="166"/>
      <c r="AD358" s="166"/>
      <c r="AE358" s="166"/>
      <c r="AF358" s="166"/>
      <c r="AG358" s="166"/>
      <c r="AH358" s="166"/>
      <c r="AI358" s="166"/>
      <c r="AJ358" s="166"/>
      <c r="AK358" s="166"/>
    </row>
    <row r="359" spans="1:37" x14ac:dyDescent="0.2">
      <c r="A359" s="166"/>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c r="Y359" s="166"/>
      <c r="Z359" s="166"/>
      <c r="AA359" s="166"/>
      <c r="AB359" s="166"/>
      <c r="AC359" s="166"/>
      <c r="AD359" s="166"/>
      <c r="AE359" s="166"/>
      <c r="AF359" s="166"/>
      <c r="AG359" s="166"/>
      <c r="AH359" s="166"/>
      <c r="AI359" s="166"/>
      <c r="AJ359" s="166"/>
      <c r="AK359" s="166"/>
    </row>
    <row r="360" spans="1:37" x14ac:dyDescent="0.2">
      <c r="A360" s="166"/>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c r="Y360" s="166"/>
      <c r="Z360" s="166"/>
      <c r="AA360" s="166"/>
      <c r="AB360" s="166"/>
      <c r="AC360" s="166"/>
      <c r="AD360" s="166"/>
      <c r="AE360" s="166"/>
      <c r="AF360" s="166"/>
      <c r="AG360" s="166"/>
      <c r="AH360" s="166"/>
      <c r="AI360" s="166"/>
      <c r="AJ360" s="166"/>
      <c r="AK360" s="166"/>
    </row>
    <row r="361" spans="1:37" x14ac:dyDescent="0.2">
      <c r="A361" s="166"/>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c r="Y361" s="166"/>
      <c r="Z361" s="166"/>
      <c r="AA361" s="166"/>
      <c r="AB361" s="166"/>
      <c r="AC361" s="166"/>
      <c r="AD361" s="166"/>
      <c r="AE361" s="166"/>
      <c r="AF361" s="166"/>
      <c r="AG361" s="166"/>
      <c r="AH361" s="166"/>
      <c r="AI361" s="166"/>
      <c r="AJ361" s="166"/>
      <c r="AK361" s="166"/>
    </row>
    <row r="362" spans="1:37" x14ac:dyDescent="0.2">
      <c r="A362" s="166"/>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c r="Y362" s="166"/>
      <c r="Z362" s="166"/>
      <c r="AA362" s="166"/>
      <c r="AB362" s="166"/>
      <c r="AC362" s="166"/>
      <c r="AD362" s="166"/>
      <c r="AE362" s="166"/>
      <c r="AF362" s="166"/>
      <c r="AG362" s="166"/>
      <c r="AH362" s="166"/>
      <c r="AI362" s="166"/>
      <c r="AJ362" s="166"/>
      <c r="AK362" s="166"/>
    </row>
    <row r="363" spans="1:37" x14ac:dyDescent="0.2">
      <c r="A363" s="166"/>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c r="Y363" s="166"/>
      <c r="Z363" s="166"/>
      <c r="AA363" s="166"/>
      <c r="AB363" s="166"/>
      <c r="AC363" s="166"/>
      <c r="AD363" s="166"/>
      <c r="AE363" s="166"/>
      <c r="AF363" s="166"/>
      <c r="AG363" s="166"/>
      <c r="AH363" s="166"/>
      <c r="AI363" s="166"/>
      <c r="AJ363" s="166"/>
      <c r="AK363" s="166"/>
    </row>
    <row r="364" spans="1:37" x14ac:dyDescent="0.2">
      <c r="A364" s="166"/>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c r="Y364" s="166"/>
      <c r="Z364" s="166"/>
      <c r="AA364" s="166"/>
      <c r="AB364" s="166"/>
      <c r="AC364" s="166"/>
      <c r="AD364" s="166"/>
      <c r="AE364" s="166"/>
      <c r="AF364" s="166"/>
      <c r="AG364" s="166"/>
      <c r="AH364" s="166"/>
      <c r="AI364" s="166"/>
      <c r="AJ364" s="166"/>
      <c r="AK364" s="166"/>
    </row>
    <row r="365" spans="1:37" x14ac:dyDescent="0.2">
      <c r="A365" s="166"/>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c r="Y365" s="166"/>
      <c r="Z365" s="166"/>
      <c r="AA365" s="166"/>
      <c r="AB365" s="166"/>
      <c r="AC365" s="166"/>
      <c r="AD365" s="166"/>
      <c r="AE365" s="166"/>
      <c r="AF365" s="166"/>
      <c r="AG365" s="166"/>
      <c r="AH365" s="166"/>
      <c r="AI365" s="166"/>
      <c r="AJ365" s="166"/>
      <c r="AK365" s="166"/>
    </row>
    <row r="366" spans="1:37" x14ac:dyDescent="0.2">
      <c r="A366" s="166"/>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c r="Z366" s="166"/>
      <c r="AA366" s="166"/>
      <c r="AB366" s="166"/>
      <c r="AC366" s="166"/>
      <c r="AD366" s="166"/>
      <c r="AE366" s="166"/>
      <c r="AF366" s="166"/>
      <c r="AG366" s="166"/>
      <c r="AH366" s="166"/>
      <c r="AI366" s="166"/>
      <c r="AJ366" s="166"/>
      <c r="AK366" s="166"/>
    </row>
    <row r="367" spans="1:37" x14ac:dyDescent="0.2">
      <c r="A367" s="166"/>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c r="Y367" s="166"/>
      <c r="Z367" s="166"/>
      <c r="AA367" s="166"/>
      <c r="AB367" s="166"/>
      <c r="AC367" s="166"/>
      <c r="AD367" s="166"/>
      <c r="AE367" s="166"/>
      <c r="AF367" s="166"/>
      <c r="AG367" s="166"/>
      <c r="AH367" s="166"/>
      <c r="AI367" s="166"/>
      <c r="AJ367" s="166"/>
      <c r="AK367" s="166"/>
    </row>
    <row r="368" spans="1:37" x14ac:dyDescent="0.2">
      <c r="A368" s="166"/>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c r="Y368" s="166"/>
      <c r="Z368" s="166"/>
      <c r="AA368" s="166"/>
      <c r="AB368" s="166"/>
      <c r="AC368" s="166"/>
      <c r="AD368" s="166"/>
      <c r="AE368" s="166"/>
      <c r="AF368" s="166"/>
      <c r="AG368" s="166"/>
      <c r="AH368" s="166"/>
      <c r="AI368" s="166"/>
      <c r="AJ368" s="166"/>
      <c r="AK368" s="166"/>
    </row>
    <row r="369" spans="1:37" x14ac:dyDescent="0.2">
      <c r="A369" s="166"/>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c r="Y369" s="166"/>
      <c r="Z369" s="166"/>
      <c r="AA369" s="166"/>
      <c r="AB369" s="166"/>
      <c r="AC369" s="166"/>
      <c r="AD369" s="166"/>
      <c r="AE369" s="166"/>
      <c r="AF369" s="166"/>
      <c r="AG369" s="166"/>
      <c r="AH369" s="166"/>
      <c r="AI369" s="166"/>
      <c r="AJ369" s="166"/>
      <c r="AK369" s="166"/>
    </row>
    <row r="370" spans="1:37" x14ac:dyDescent="0.2">
      <c r="A370" s="166"/>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c r="Y370" s="166"/>
      <c r="Z370" s="166"/>
      <c r="AA370" s="166"/>
      <c r="AB370" s="166"/>
      <c r="AC370" s="166"/>
      <c r="AD370" s="166"/>
      <c r="AE370" s="166"/>
      <c r="AF370" s="166"/>
      <c r="AG370" s="166"/>
      <c r="AH370" s="166"/>
      <c r="AI370" s="166"/>
      <c r="AJ370" s="166"/>
      <c r="AK370" s="166"/>
    </row>
    <row r="371" spans="1:37" x14ac:dyDescent="0.2">
      <c r="A371" s="166"/>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c r="Y371" s="166"/>
      <c r="Z371" s="166"/>
      <c r="AA371" s="166"/>
      <c r="AB371" s="166"/>
      <c r="AC371" s="166"/>
      <c r="AD371" s="166"/>
      <c r="AE371" s="166"/>
      <c r="AF371" s="166"/>
      <c r="AG371" s="166"/>
      <c r="AH371" s="166"/>
      <c r="AI371" s="166"/>
      <c r="AJ371" s="166"/>
      <c r="AK371" s="166"/>
    </row>
    <row r="372" spans="1:37" x14ac:dyDescent="0.2">
      <c r="A372" s="166"/>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166"/>
      <c r="Z372" s="166"/>
      <c r="AA372" s="166"/>
      <c r="AB372" s="166"/>
      <c r="AC372" s="166"/>
      <c r="AD372" s="166"/>
      <c r="AE372" s="166"/>
      <c r="AF372" s="166"/>
      <c r="AG372" s="166"/>
      <c r="AH372" s="166"/>
      <c r="AI372" s="166"/>
      <c r="AJ372" s="166"/>
      <c r="AK372" s="166"/>
    </row>
    <row r="373" spans="1:37" x14ac:dyDescent="0.2">
      <c r="A373" s="166"/>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c r="Y373" s="166"/>
      <c r="Z373" s="166"/>
      <c r="AA373" s="166"/>
      <c r="AB373" s="166"/>
      <c r="AC373" s="166"/>
      <c r="AD373" s="166"/>
      <c r="AE373" s="166"/>
      <c r="AF373" s="166"/>
      <c r="AG373" s="166"/>
      <c r="AH373" s="166"/>
      <c r="AI373" s="166"/>
      <c r="AJ373" s="166"/>
      <c r="AK373" s="166"/>
    </row>
    <row r="374" spans="1:37" x14ac:dyDescent="0.2">
      <c r="A374" s="166"/>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c r="Y374" s="166"/>
      <c r="Z374" s="166"/>
      <c r="AA374" s="166"/>
      <c r="AB374" s="166"/>
      <c r="AC374" s="166"/>
      <c r="AD374" s="166"/>
      <c r="AE374" s="166"/>
      <c r="AF374" s="166"/>
      <c r="AG374" s="166"/>
      <c r="AH374" s="166"/>
      <c r="AI374" s="166"/>
      <c r="AJ374" s="166"/>
      <c r="AK374" s="166"/>
    </row>
    <row r="375" spans="1:37" x14ac:dyDescent="0.2">
      <c r="A375" s="166"/>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row>
    <row r="376" spans="1:37" x14ac:dyDescent="0.2">
      <c r="A376" s="166"/>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c r="Y376" s="166"/>
      <c r="Z376" s="166"/>
      <c r="AA376" s="166"/>
      <c r="AB376" s="166"/>
      <c r="AC376" s="166"/>
      <c r="AD376" s="166"/>
      <c r="AE376" s="166"/>
      <c r="AF376" s="166"/>
      <c r="AG376" s="166"/>
      <c r="AH376" s="166"/>
      <c r="AI376" s="166"/>
      <c r="AJ376" s="166"/>
      <c r="AK376" s="166"/>
    </row>
    <row r="377" spans="1:37" x14ac:dyDescent="0.2">
      <c r="A377" s="166"/>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c r="Y377" s="166"/>
      <c r="Z377" s="166"/>
      <c r="AA377" s="166"/>
      <c r="AB377" s="166"/>
      <c r="AC377" s="166"/>
      <c r="AD377" s="166"/>
      <c r="AE377" s="166"/>
      <c r="AF377" s="166"/>
      <c r="AG377" s="166"/>
      <c r="AH377" s="166"/>
      <c r="AI377" s="166"/>
      <c r="AJ377" s="166"/>
      <c r="AK377" s="166"/>
    </row>
    <row r="378" spans="1:37" x14ac:dyDescent="0.2">
      <c r="A378" s="166"/>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c r="Y378" s="166"/>
      <c r="Z378" s="166"/>
      <c r="AA378" s="166"/>
      <c r="AB378" s="166"/>
      <c r="AC378" s="166"/>
      <c r="AD378" s="166"/>
      <c r="AE378" s="166"/>
      <c r="AF378" s="166"/>
      <c r="AG378" s="166"/>
      <c r="AH378" s="166"/>
      <c r="AI378" s="166"/>
      <c r="AJ378" s="166"/>
      <c r="AK378" s="166"/>
    </row>
    <row r="379" spans="1:37" x14ac:dyDescent="0.2">
      <c r="A379" s="166"/>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c r="Y379" s="166"/>
      <c r="Z379" s="166"/>
      <c r="AA379" s="166"/>
      <c r="AB379" s="166"/>
      <c r="AC379" s="166"/>
      <c r="AD379" s="166"/>
      <c r="AE379" s="166"/>
      <c r="AF379" s="166"/>
      <c r="AG379" s="166"/>
      <c r="AH379" s="166"/>
      <c r="AI379" s="166"/>
      <c r="AJ379" s="166"/>
      <c r="AK379" s="166"/>
    </row>
    <row r="380" spans="1:37" x14ac:dyDescent="0.2">
      <c r="A380" s="166"/>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c r="Z380" s="166"/>
      <c r="AA380" s="166"/>
      <c r="AB380" s="166"/>
      <c r="AC380" s="166"/>
      <c r="AD380" s="166"/>
      <c r="AE380" s="166"/>
      <c r="AF380" s="166"/>
      <c r="AG380" s="166"/>
      <c r="AH380" s="166"/>
      <c r="AI380" s="166"/>
      <c r="AJ380" s="166"/>
      <c r="AK380" s="166"/>
    </row>
    <row r="381" spans="1:37" x14ac:dyDescent="0.2">
      <c r="A381" s="166"/>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6"/>
      <c r="Z381" s="166"/>
      <c r="AA381" s="166"/>
      <c r="AB381" s="166"/>
      <c r="AC381" s="166"/>
      <c r="AD381" s="166"/>
      <c r="AE381" s="166"/>
      <c r="AF381" s="166"/>
      <c r="AG381" s="166"/>
      <c r="AH381" s="166"/>
      <c r="AI381" s="166"/>
      <c r="AJ381" s="166"/>
      <c r="AK381" s="166"/>
    </row>
    <row r="382" spans="1:37" x14ac:dyDescent="0.2">
      <c r="H382" s="2"/>
      <c r="O382" s="2"/>
      <c r="P382" s="2"/>
      <c r="Q382" s="2"/>
    </row>
    <row r="383" spans="1:37" x14ac:dyDescent="0.2">
      <c r="H383" s="2"/>
      <c r="O383" s="2"/>
      <c r="P383" s="2"/>
      <c r="Q383" s="2"/>
    </row>
    <row r="384" spans="1:37" x14ac:dyDescent="0.2">
      <c r="H384" s="2"/>
      <c r="O384" s="2"/>
      <c r="P384" s="2"/>
      <c r="Q384" s="2"/>
    </row>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sheetData>
  <sheetProtection algorithmName="SHA-512" hashValue="hSbSeSrz3IiqdURGSTXUI0sNtFr+Me2oPKHImQljEwsERdDmfWQiQjiEmMmDc5uBTUMWMBehXueKZapK8HLj9A==" saltValue="DzgdGvTfPR9B7LYNJdz+5g==" spinCount="100000" sheet="1" formatColumns="0" deleteColumns="0"/>
  <protectedRanges>
    <protectedRange algorithmName="SHA-512" hashValue="7xlfcGf83pfqUwhUDItGKavXWQ3Z3iO1visnGWOkVUtctjwNH3l/ATDL/ufr27DIUiu0UGdA1U5MuOG4ZIVCrg==" saltValue="cATjp854I3Lf8+DV9CVQdA==" spinCount="100000" sqref="A153:F162" name="Bereik10"/>
    <protectedRange algorithmName="SHA-512" hashValue="trpuhU7duEkssbJljxQKJmJpPjbyS3VXahW7HCmakvg5f8c8XdJfOfYbAyxOleiC7n+xcadbj0Uu7tfBcu/vpw==" saltValue="p62JenirnNcGm/+nx9eKjg==" spinCount="100000" sqref="A128:G142" name="Bereik8"/>
    <protectedRange algorithmName="SHA-512" hashValue="o+BqJSbc4XMEkp+OIqA3jKFuUs1YBOvwdz/lcoagc1hehhwE6ZpQiu+YdxXPNbtJyPtIdNq2xbWc+VDZ9KCqLw==" saltValue="grHjFTBWN9NB+yMDwrgJeg==" spinCount="100000" sqref="A111:S125"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16:E16 A17:D45 E17:E87 F16:Q45" name="Bereik3"/>
  </protectedRanges>
  <mergeCells count="245">
    <mergeCell ref="M170:R170"/>
    <mergeCell ref="M176:R176"/>
    <mergeCell ref="M171:R171"/>
    <mergeCell ref="M172:R172"/>
    <mergeCell ref="M173:R173"/>
    <mergeCell ref="M174:R174"/>
    <mergeCell ref="G100:N100"/>
    <mergeCell ref="M180:R180"/>
    <mergeCell ref="C178:D178"/>
    <mergeCell ref="F178:G178"/>
    <mergeCell ref="H178:L178"/>
    <mergeCell ref="M178:R178"/>
    <mergeCell ref="M175:R175"/>
    <mergeCell ref="C172:D172"/>
    <mergeCell ref="C173:D173"/>
    <mergeCell ref="F173:G173"/>
    <mergeCell ref="F174:G174"/>
    <mergeCell ref="F177:G177"/>
    <mergeCell ref="F172:G172"/>
    <mergeCell ref="M177:R177"/>
    <mergeCell ref="C127:D127"/>
    <mergeCell ref="L127:S148"/>
    <mergeCell ref="C128:D128"/>
    <mergeCell ref="C129:D129"/>
    <mergeCell ref="A179:B179"/>
    <mergeCell ref="C179:D179"/>
    <mergeCell ref="F179:G179"/>
    <mergeCell ref="H179:L179"/>
    <mergeCell ref="M179:R179"/>
    <mergeCell ref="H186:L186"/>
    <mergeCell ref="H187:L187"/>
    <mergeCell ref="H189:L189"/>
    <mergeCell ref="C185:D185"/>
    <mergeCell ref="M185:R185"/>
    <mergeCell ref="M186:R186"/>
    <mergeCell ref="M181:R181"/>
    <mergeCell ref="A185:B185"/>
    <mergeCell ref="A186:B186"/>
    <mergeCell ref="M182:R182"/>
    <mergeCell ref="M183:R183"/>
    <mergeCell ref="F181:G181"/>
    <mergeCell ref="F180:G180"/>
    <mergeCell ref="H184:L184"/>
    <mergeCell ref="H185:L185"/>
    <mergeCell ref="A50:D50"/>
    <mergeCell ref="A49:D49"/>
    <mergeCell ref="A48:D48"/>
    <mergeCell ref="A47:D47"/>
    <mergeCell ref="A87:D87"/>
    <mergeCell ref="A158:B158"/>
    <mergeCell ref="A156:B156"/>
    <mergeCell ref="H180:L180"/>
    <mergeCell ref="M189:R189"/>
    <mergeCell ref="H170:L170"/>
    <mergeCell ref="H176:L176"/>
    <mergeCell ref="H171:L171"/>
    <mergeCell ref="H172:L172"/>
    <mergeCell ref="H173:L173"/>
    <mergeCell ref="H174:L174"/>
    <mergeCell ref="H181:L181"/>
    <mergeCell ref="H182:L182"/>
    <mergeCell ref="H183:L183"/>
    <mergeCell ref="H175:L175"/>
    <mergeCell ref="H177:L177"/>
    <mergeCell ref="F170:G170"/>
    <mergeCell ref="F176:G176"/>
    <mergeCell ref="F171:G171"/>
    <mergeCell ref="M184:R184"/>
    <mergeCell ref="T188:U188"/>
    <mergeCell ref="T189:U189"/>
    <mergeCell ref="T190:U190"/>
    <mergeCell ref="A190:S190"/>
    <mergeCell ref="A187:B187"/>
    <mergeCell ref="A189:B189"/>
    <mergeCell ref="C187:D187"/>
    <mergeCell ref="C189:D189"/>
    <mergeCell ref="A188:S188"/>
    <mergeCell ref="F187:G187"/>
    <mergeCell ref="F189:G189"/>
    <mergeCell ref="M187:R187"/>
    <mergeCell ref="A174:B174"/>
    <mergeCell ref="A181:B181"/>
    <mergeCell ref="A182:B182"/>
    <mergeCell ref="A183:B183"/>
    <mergeCell ref="A178:B178"/>
    <mergeCell ref="A180:B180"/>
    <mergeCell ref="F184:G184"/>
    <mergeCell ref="F185:G185"/>
    <mergeCell ref="F186:G186"/>
    <mergeCell ref="C175:D175"/>
    <mergeCell ref="A177:B177"/>
    <mergeCell ref="C177:D177"/>
    <mergeCell ref="C180:D180"/>
    <mergeCell ref="C184:D184"/>
    <mergeCell ref="C186:D186"/>
    <mergeCell ref="A175:B175"/>
    <mergeCell ref="F175:G175"/>
    <mergeCell ref="C174:D174"/>
    <mergeCell ref="C181:D181"/>
    <mergeCell ref="C182:D182"/>
    <mergeCell ref="C183:D183"/>
    <mergeCell ref="F182:G182"/>
    <mergeCell ref="F183:G183"/>
    <mergeCell ref="A184:B184"/>
    <mergeCell ref="A170:B170"/>
    <mergeCell ref="A176:B176"/>
    <mergeCell ref="A171:B171"/>
    <mergeCell ref="A172:B172"/>
    <mergeCell ref="A173:B173"/>
    <mergeCell ref="C163:D163"/>
    <mergeCell ref="A149:S149"/>
    <mergeCell ref="A151:G151"/>
    <mergeCell ref="L151:S151"/>
    <mergeCell ref="A152:B152"/>
    <mergeCell ref="L152:S163"/>
    <mergeCell ref="A153:B153"/>
    <mergeCell ref="A154:B154"/>
    <mergeCell ref="A155:B155"/>
    <mergeCell ref="A164:S164"/>
    <mergeCell ref="A157:B157"/>
    <mergeCell ref="A159:B159"/>
    <mergeCell ref="A160:B160"/>
    <mergeCell ref="A161:B161"/>
    <mergeCell ref="A162:B162"/>
    <mergeCell ref="A165:S165"/>
    <mergeCell ref="C170:D170"/>
    <mergeCell ref="C176:D176"/>
    <mergeCell ref="C171:D171"/>
    <mergeCell ref="C130:D130"/>
    <mergeCell ref="C136:D136"/>
    <mergeCell ref="C143:D143"/>
    <mergeCell ref="C144:D144"/>
    <mergeCell ref="C145:D145"/>
    <mergeCell ref="C146:D146"/>
    <mergeCell ref="C147:D147"/>
    <mergeCell ref="C148:D148"/>
    <mergeCell ref="C137:D137"/>
    <mergeCell ref="C138:D138"/>
    <mergeCell ref="C139:D139"/>
    <mergeCell ref="C140:D140"/>
    <mergeCell ref="C141:D141"/>
    <mergeCell ref="C142:D142"/>
    <mergeCell ref="C131:D131"/>
    <mergeCell ref="C133:D133"/>
    <mergeCell ref="C134:D134"/>
    <mergeCell ref="C135:D135"/>
    <mergeCell ref="C132:D132"/>
    <mergeCell ref="A100:F100"/>
    <mergeCell ref="A103:F103"/>
    <mergeCell ref="A108:F108"/>
    <mergeCell ref="A110:S110"/>
    <mergeCell ref="A111:S125"/>
    <mergeCell ref="A126:G126"/>
    <mergeCell ref="L126:S126"/>
    <mergeCell ref="A88:E88"/>
    <mergeCell ref="A89:S89"/>
    <mergeCell ref="A91:S91"/>
    <mergeCell ref="A92:S98"/>
    <mergeCell ref="A105:F105"/>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C5:S5"/>
    <mergeCell ref="A6:B6"/>
    <mergeCell ref="C6:S6"/>
    <mergeCell ref="A7:B7"/>
    <mergeCell ref="C7:S7"/>
    <mergeCell ref="A16:D16"/>
    <mergeCell ref="A17:D17"/>
    <mergeCell ref="A18:D18"/>
    <mergeCell ref="A19:D19"/>
    <mergeCell ref="A9:S9"/>
    <mergeCell ref="A11:E11"/>
    <mergeCell ref="A13:E13"/>
    <mergeCell ref="A14:E14"/>
    <mergeCell ref="F14:K14"/>
    <mergeCell ref="L14:R14"/>
    <mergeCell ref="A8:H8"/>
    <mergeCell ref="A34:D34"/>
    <mergeCell ref="A15:D15"/>
    <mergeCell ref="A45:D45"/>
    <mergeCell ref="A46:D46"/>
    <mergeCell ref="A40:D40"/>
    <mergeCell ref="A41:D41"/>
    <mergeCell ref="A42:D42"/>
    <mergeCell ref="A43:D43"/>
    <mergeCell ref="A44:D44"/>
    <mergeCell ref="A20:D20"/>
    <mergeCell ref="A2:H2"/>
    <mergeCell ref="U187:AB187"/>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s>
  <conditionalFormatting sqref="L16:Q87">
    <cfRule type="expression" dxfId="11" priority="14" stopIfTrue="1">
      <formula>OR($E16="f",$E16="?")</formula>
    </cfRule>
  </conditionalFormatting>
  <conditionalFormatting sqref="F16:K87">
    <cfRule type="expression" dxfId="10" priority="13">
      <formula>OR(ISBLANK(F$11),$E16="o")</formula>
    </cfRule>
  </conditionalFormatting>
  <conditionalFormatting sqref="F10">
    <cfRule type="expression" dxfId="9" priority="12">
      <formula>F$11&lt;&gt;1596</formula>
    </cfRule>
  </conditionalFormatting>
  <conditionalFormatting sqref="G10">
    <cfRule type="expression" dxfId="8" priority="10">
      <formula>G$11&lt;&gt;1596</formula>
    </cfRule>
  </conditionalFormatting>
  <conditionalFormatting sqref="H10">
    <cfRule type="expression" dxfId="7" priority="9">
      <formula>H$11&lt;&gt;1596</formula>
    </cfRule>
  </conditionalFormatting>
  <conditionalFormatting sqref="I10">
    <cfRule type="expression" dxfId="6" priority="8">
      <formula>I$11&lt;&gt;1596</formula>
    </cfRule>
  </conditionalFormatting>
  <conditionalFormatting sqref="J10">
    <cfRule type="expression" dxfId="5" priority="7">
      <formula>J$11&lt;&gt;1596</formula>
    </cfRule>
  </conditionalFormatting>
  <conditionalFormatting sqref="K10">
    <cfRule type="expression" dxfId="4" priority="6">
      <formula>K$11&lt;&gt;1596</formula>
    </cfRule>
  </conditionalFormatting>
  <conditionalFormatting sqref="F107">
    <cfRule type="cellIs" dxfId="3" priority="1" stopIfTrue="1" operator="equal">
      <formula>0</formula>
    </cfRule>
    <cfRule type="expression" dxfId="2" priority="5">
      <formula>F107&gt;E107</formula>
    </cfRule>
  </conditionalFormatting>
  <conditionalFormatting sqref="B128">
    <cfRule type="expression" dxfId="1" priority="4">
      <formula>TRIM(A128)&lt;&gt;""</formula>
    </cfRule>
  </conditionalFormatting>
  <conditionalFormatting sqref="B129:B142">
    <cfRule type="expression" dxfId="0" priority="3">
      <formula>TRIM(A129)&lt;&gt;""</formula>
    </cfRule>
  </conditionalFormatting>
  <dataValidations count="13">
    <dataValidation type="whole" operator="lessThanOrEqual" allowBlank="1" showInputMessage="1" showErrorMessage="1" error="Gelieve een bedrag lager dan of gelijk aan 25.000 EUR in te vullen" sqref="E102"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7:S65575 O131083:S131111 O196619:S196647 O262155:S262183 O327691:S327719 O393227:S393255 O458763:S458791 O524299:S524327 O589835:S589863 O655371:S655399 O720907:S720935 O786443:S786471 O851979:S852007 O917515:S917543 O983051:S983079" xr:uid="{1D6C8DA1-90E0-4B1F-99D1-5DC09F876839}">
      <formula1>IF(OR($E65547="z",$E65547="o"),O65547="",O65547="x")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9:SX65597 IX65569:JB65597 WVJ983073:WVN983101 WLN983073:WLR983101 WBR983073:WBV983101 VRV983073:VRZ983101 VHZ983073:VID983101 UYD983073:UYH983101 UOH983073:UOL983101 UEL983073:UEP983101 TUP983073:TUT983101 TKT983073:TKX983101 TAX983073:TBB983101 SRB983073:SRF983101 SHF983073:SHJ983101 RXJ983073:RXN983101 RNN983073:RNR983101 RDR983073:RDV983101 QTV983073:QTZ983101 QJZ983073:QKD983101 QAD983073:QAH983101 PQH983073:PQL983101 PGL983073:PGP983101 OWP983073:OWT983101 OMT983073:OMX983101 OCX983073:ODB983101 NTB983073:NTF983101 NJF983073:NJJ983101 MZJ983073:MZN983101 MPN983073:MPR983101 MFR983073:MFV983101 LVV983073:LVZ983101 LLZ983073:LMD983101 LCD983073:LCH983101 KSH983073:KSL983101 KIL983073:KIP983101 JYP983073:JYT983101 JOT983073:JOX983101 JEX983073:JFB983101 IVB983073:IVF983101 ILF983073:ILJ983101 IBJ983073:IBN983101 HRN983073:HRR983101 HHR983073:HHV983101 GXV983073:GXZ983101 GNZ983073:GOD983101 GED983073:GEH983101 FUH983073:FUL983101 FKL983073:FKP983101 FAP983073:FAT983101 EQT983073:EQX983101 EGX983073:EHB983101 DXB983073:DXF983101 DNF983073:DNJ983101 DDJ983073:DDN983101 CTN983073:CTR983101 CJR983073:CJV983101 BZV983073:BZZ983101 BPZ983073:BQD983101 BGD983073:BGH983101 AWH983073:AWL983101 AML983073:AMP983101 ACP983073:ACT983101 ST983073:SX983101 IX983073:JB983101 WVJ917537:WVN917565 WLN917537:WLR917565 WBR917537:WBV917565 VRV917537:VRZ917565 VHZ917537:VID917565 UYD917537:UYH917565 UOH917537:UOL917565 UEL917537:UEP917565 TUP917537:TUT917565 TKT917537:TKX917565 TAX917537:TBB917565 SRB917537:SRF917565 SHF917537:SHJ917565 RXJ917537:RXN917565 RNN917537:RNR917565 RDR917537:RDV917565 QTV917537:QTZ917565 QJZ917537:QKD917565 QAD917537:QAH917565 PQH917537:PQL917565 PGL917537:PGP917565 OWP917537:OWT917565 OMT917537:OMX917565 OCX917537:ODB917565 NTB917537:NTF917565 NJF917537:NJJ917565 MZJ917537:MZN917565 MPN917537:MPR917565 MFR917537:MFV917565 LVV917537:LVZ917565 LLZ917537:LMD917565 LCD917537:LCH917565 KSH917537:KSL917565 KIL917537:KIP917565 JYP917537:JYT917565 JOT917537:JOX917565 JEX917537:JFB917565 IVB917537:IVF917565 ILF917537:ILJ917565 IBJ917537:IBN917565 HRN917537:HRR917565 HHR917537:HHV917565 GXV917537:GXZ917565 GNZ917537:GOD917565 GED917537:GEH917565 FUH917537:FUL917565 FKL917537:FKP917565 FAP917537:FAT917565 EQT917537:EQX917565 EGX917537:EHB917565 DXB917537:DXF917565 DNF917537:DNJ917565 DDJ917537:DDN917565 CTN917537:CTR917565 CJR917537:CJV917565 BZV917537:BZZ917565 BPZ917537:BQD917565 BGD917537:BGH917565 AWH917537:AWL917565 AML917537:AMP917565 ACP917537:ACT917565 ST917537:SX917565 IX917537:JB917565 WVJ852001:WVN852029 WLN852001:WLR852029 WBR852001:WBV852029 VRV852001:VRZ852029 VHZ852001:VID852029 UYD852001:UYH852029 UOH852001:UOL852029 UEL852001:UEP852029 TUP852001:TUT852029 TKT852001:TKX852029 TAX852001:TBB852029 SRB852001:SRF852029 SHF852001:SHJ852029 RXJ852001:RXN852029 RNN852001:RNR852029 RDR852001:RDV852029 QTV852001:QTZ852029 QJZ852001:QKD852029 QAD852001:QAH852029 PQH852001:PQL852029 PGL852001:PGP852029 OWP852001:OWT852029 OMT852001:OMX852029 OCX852001:ODB852029 NTB852001:NTF852029 NJF852001:NJJ852029 MZJ852001:MZN852029 MPN852001:MPR852029 MFR852001:MFV852029 LVV852001:LVZ852029 LLZ852001:LMD852029 LCD852001:LCH852029 KSH852001:KSL852029 KIL852001:KIP852029 JYP852001:JYT852029 JOT852001:JOX852029 JEX852001:JFB852029 IVB852001:IVF852029 ILF852001:ILJ852029 IBJ852001:IBN852029 HRN852001:HRR852029 HHR852001:HHV852029 GXV852001:GXZ852029 GNZ852001:GOD852029 GED852001:GEH852029 FUH852001:FUL852029 FKL852001:FKP852029 FAP852001:FAT852029 EQT852001:EQX852029 EGX852001:EHB852029 DXB852001:DXF852029 DNF852001:DNJ852029 DDJ852001:DDN852029 CTN852001:CTR852029 CJR852001:CJV852029 BZV852001:BZZ852029 BPZ852001:BQD852029 BGD852001:BGH852029 AWH852001:AWL852029 AML852001:AMP852029 ACP852001:ACT852029 ST852001:SX852029 IX852001:JB852029 WVJ786465:WVN786493 WLN786465:WLR786493 WBR786465:WBV786493 VRV786465:VRZ786493 VHZ786465:VID786493 UYD786465:UYH786493 UOH786465:UOL786493 UEL786465:UEP786493 TUP786465:TUT786493 TKT786465:TKX786493 TAX786465:TBB786493 SRB786465:SRF786493 SHF786465:SHJ786493 RXJ786465:RXN786493 RNN786465:RNR786493 RDR786465:RDV786493 QTV786465:QTZ786493 QJZ786465:QKD786493 QAD786465:QAH786493 PQH786465:PQL786493 PGL786465:PGP786493 OWP786465:OWT786493 OMT786465:OMX786493 OCX786465:ODB786493 NTB786465:NTF786493 NJF786465:NJJ786493 MZJ786465:MZN786493 MPN786465:MPR786493 MFR786465:MFV786493 LVV786465:LVZ786493 LLZ786465:LMD786493 LCD786465:LCH786493 KSH786465:KSL786493 KIL786465:KIP786493 JYP786465:JYT786493 JOT786465:JOX786493 JEX786465:JFB786493 IVB786465:IVF786493 ILF786465:ILJ786493 IBJ786465:IBN786493 HRN786465:HRR786493 HHR786465:HHV786493 GXV786465:GXZ786493 GNZ786465:GOD786493 GED786465:GEH786493 FUH786465:FUL786493 FKL786465:FKP786493 FAP786465:FAT786493 EQT786465:EQX786493 EGX786465:EHB786493 DXB786465:DXF786493 DNF786465:DNJ786493 DDJ786465:DDN786493 CTN786465:CTR786493 CJR786465:CJV786493 BZV786465:BZZ786493 BPZ786465:BQD786493 BGD786465:BGH786493 AWH786465:AWL786493 AML786465:AMP786493 ACP786465:ACT786493 ST786465:SX786493 IX786465:JB786493 WVJ720929:WVN720957 WLN720929:WLR720957 WBR720929:WBV720957 VRV720929:VRZ720957 VHZ720929:VID720957 UYD720929:UYH720957 UOH720929:UOL720957 UEL720929:UEP720957 TUP720929:TUT720957 TKT720929:TKX720957 TAX720929:TBB720957 SRB720929:SRF720957 SHF720929:SHJ720957 RXJ720929:RXN720957 RNN720929:RNR720957 RDR720929:RDV720957 QTV720929:QTZ720957 QJZ720929:QKD720957 QAD720929:QAH720957 PQH720929:PQL720957 PGL720929:PGP720957 OWP720929:OWT720957 OMT720929:OMX720957 OCX720929:ODB720957 NTB720929:NTF720957 NJF720929:NJJ720957 MZJ720929:MZN720957 MPN720929:MPR720957 MFR720929:MFV720957 LVV720929:LVZ720957 LLZ720929:LMD720957 LCD720929:LCH720957 KSH720929:KSL720957 KIL720929:KIP720957 JYP720929:JYT720957 JOT720929:JOX720957 JEX720929:JFB720957 IVB720929:IVF720957 ILF720929:ILJ720957 IBJ720929:IBN720957 HRN720929:HRR720957 HHR720929:HHV720957 GXV720929:GXZ720957 GNZ720929:GOD720957 GED720929:GEH720957 FUH720929:FUL720957 FKL720929:FKP720957 FAP720929:FAT720957 EQT720929:EQX720957 EGX720929:EHB720957 DXB720929:DXF720957 DNF720929:DNJ720957 DDJ720929:DDN720957 CTN720929:CTR720957 CJR720929:CJV720957 BZV720929:BZZ720957 BPZ720929:BQD720957 BGD720929:BGH720957 AWH720929:AWL720957 AML720929:AMP720957 ACP720929:ACT720957 ST720929:SX720957 IX720929:JB720957 WVJ655393:WVN655421 WLN655393:WLR655421 WBR655393:WBV655421 VRV655393:VRZ655421 VHZ655393:VID655421 UYD655393:UYH655421 UOH655393:UOL655421 UEL655393:UEP655421 TUP655393:TUT655421 TKT655393:TKX655421 TAX655393:TBB655421 SRB655393:SRF655421 SHF655393:SHJ655421 RXJ655393:RXN655421 RNN655393:RNR655421 RDR655393:RDV655421 QTV655393:QTZ655421 QJZ655393:QKD655421 QAD655393:QAH655421 PQH655393:PQL655421 PGL655393:PGP655421 OWP655393:OWT655421 OMT655393:OMX655421 OCX655393:ODB655421 NTB655393:NTF655421 NJF655393:NJJ655421 MZJ655393:MZN655421 MPN655393:MPR655421 MFR655393:MFV655421 LVV655393:LVZ655421 LLZ655393:LMD655421 LCD655393:LCH655421 KSH655393:KSL655421 KIL655393:KIP655421 JYP655393:JYT655421 JOT655393:JOX655421 JEX655393:JFB655421 IVB655393:IVF655421 ILF655393:ILJ655421 IBJ655393:IBN655421 HRN655393:HRR655421 HHR655393:HHV655421 GXV655393:GXZ655421 GNZ655393:GOD655421 GED655393:GEH655421 FUH655393:FUL655421 FKL655393:FKP655421 FAP655393:FAT655421 EQT655393:EQX655421 EGX655393:EHB655421 DXB655393:DXF655421 DNF655393:DNJ655421 DDJ655393:DDN655421 CTN655393:CTR655421 CJR655393:CJV655421 BZV655393:BZZ655421 BPZ655393:BQD655421 BGD655393:BGH655421 AWH655393:AWL655421 AML655393:AMP655421 ACP655393:ACT655421 ST655393:SX655421 IX655393:JB655421 WVJ589857:WVN589885 WLN589857:WLR589885 WBR589857:WBV589885 VRV589857:VRZ589885 VHZ589857:VID589885 UYD589857:UYH589885 UOH589857:UOL589885 UEL589857:UEP589885 TUP589857:TUT589885 TKT589857:TKX589885 TAX589857:TBB589885 SRB589857:SRF589885 SHF589857:SHJ589885 RXJ589857:RXN589885 RNN589857:RNR589885 RDR589857:RDV589885 QTV589857:QTZ589885 QJZ589857:QKD589885 QAD589857:QAH589885 PQH589857:PQL589885 PGL589857:PGP589885 OWP589857:OWT589885 OMT589857:OMX589885 OCX589857:ODB589885 NTB589857:NTF589885 NJF589857:NJJ589885 MZJ589857:MZN589885 MPN589857:MPR589885 MFR589857:MFV589885 LVV589857:LVZ589885 LLZ589857:LMD589885 LCD589857:LCH589885 KSH589857:KSL589885 KIL589857:KIP589885 JYP589857:JYT589885 JOT589857:JOX589885 JEX589857:JFB589885 IVB589857:IVF589885 ILF589857:ILJ589885 IBJ589857:IBN589885 HRN589857:HRR589885 HHR589857:HHV589885 GXV589857:GXZ589885 GNZ589857:GOD589885 GED589857:GEH589885 FUH589857:FUL589885 FKL589857:FKP589885 FAP589857:FAT589885 EQT589857:EQX589885 EGX589857:EHB589885 DXB589857:DXF589885 DNF589857:DNJ589885 DDJ589857:DDN589885 CTN589857:CTR589885 CJR589857:CJV589885 BZV589857:BZZ589885 BPZ589857:BQD589885 BGD589857:BGH589885 AWH589857:AWL589885 AML589857:AMP589885 ACP589857:ACT589885 ST589857:SX589885 IX589857:JB589885 WVJ524321:WVN524349 WLN524321:WLR524349 WBR524321:WBV524349 VRV524321:VRZ524349 VHZ524321:VID524349 UYD524321:UYH524349 UOH524321:UOL524349 UEL524321:UEP524349 TUP524321:TUT524349 TKT524321:TKX524349 TAX524321:TBB524349 SRB524321:SRF524349 SHF524321:SHJ524349 RXJ524321:RXN524349 RNN524321:RNR524349 RDR524321:RDV524349 QTV524321:QTZ524349 QJZ524321:QKD524349 QAD524321:QAH524349 PQH524321:PQL524349 PGL524321:PGP524349 OWP524321:OWT524349 OMT524321:OMX524349 OCX524321:ODB524349 NTB524321:NTF524349 NJF524321:NJJ524349 MZJ524321:MZN524349 MPN524321:MPR524349 MFR524321:MFV524349 LVV524321:LVZ524349 LLZ524321:LMD524349 LCD524321:LCH524349 KSH524321:KSL524349 KIL524321:KIP524349 JYP524321:JYT524349 JOT524321:JOX524349 JEX524321:JFB524349 IVB524321:IVF524349 ILF524321:ILJ524349 IBJ524321:IBN524349 HRN524321:HRR524349 HHR524321:HHV524349 GXV524321:GXZ524349 GNZ524321:GOD524349 GED524321:GEH524349 FUH524321:FUL524349 FKL524321:FKP524349 FAP524321:FAT524349 EQT524321:EQX524349 EGX524321:EHB524349 DXB524321:DXF524349 DNF524321:DNJ524349 DDJ524321:DDN524349 CTN524321:CTR524349 CJR524321:CJV524349 BZV524321:BZZ524349 BPZ524321:BQD524349 BGD524321:BGH524349 AWH524321:AWL524349 AML524321:AMP524349 ACP524321:ACT524349 ST524321:SX524349 IX524321:JB524349 WVJ458785:WVN458813 WLN458785:WLR458813 WBR458785:WBV458813 VRV458785:VRZ458813 VHZ458785:VID458813 UYD458785:UYH458813 UOH458785:UOL458813 UEL458785:UEP458813 TUP458785:TUT458813 TKT458785:TKX458813 TAX458785:TBB458813 SRB458785:SRF458813 SHF458785:SHJ458813 RXJ458785:RXN458813 RNN458785:RNR458813 RDR458785:RDV458813 QTV458785:QTZ458813 QJZ458785:QKD458813 QAD458785:QAH458813 PQH458785:PQL458813 PGL458785:PGP458813 OWP458785:OWT458813 OMT458785:OMX458813 OCX458785:ODB458813 NTB458785:NTF458813 NJF458785:NJJ458813 MZJ458785:MZN458813 MPN458785:MPR458813 MFR458785:MFV458813 LVV458785:LVZ458813 LLZ458785:LMD458813 LCD458785:LCH458813 KSH458785:KSL458813 KIL458785:KIP458813 JYP458785:JYT458813 JOT458785:JOX458813 JEX458785:JFB458813 IVB458785:IVF458813 ILF458785:ILJ458813 IBJ458785:IBN458813 HRN458785:HRR458813 HHR458785:HHV458813 GXV458785:GXZ458813 GNZ458785:GOD458813 GED458785:GEH458813 FUH458785:FUL458813 FKL458785:FKP458813 FAP458785:FAT458813 EQT458785:EQX458813 EGX458785:EHB458813 DXB458785:DXF458813 DNF458785:DNJ458813 DDJ458785:DDN458813 CTN458785:CTR458813 CJR458785:CJV458813 BZV458785:BZZ458813 BPZ458785:BQD458813 BGD458785:BGH458813 AWH458785:AWL458813 AML458785:AMP458813 ACP458785:ACT458813 ST458785:SX458813 IX458785:JB458813 WVJ393249:WVN393277 WLN393249:WLR393277 WBR393249:WBV393277 VRV393249:VRZ393277 VHZ393249:VID393277 UYD393249:UYH393277 UOH393249:UOL393277 UEL393249:UEP393277 TUP393249:TUT393277 TKT393249:TKX393277 TAX393249:TBB393277 SRB393249:SRF393277 SHF393249:SHJ393277 RXJ393249:RXN393277 RNN393249:RNR393277 RDR393249:RDV393277 QTV393249:QTZ393277 QJZ393249:QKD393277 QAD393249:QAH393277 PQH393249:PQL393277 PGL393249:PGP393277 OWP393249:OWT393277 OMT393249:OMX393277 OCX393249:ODB393277 NTB393249:NTF393277 NJF393249:NJJ393277 MZJ393249:MZN393277 MPN393249:MPR393277 MFR393249:MFV393277 LVV393249:LVZ393277 LLZ393249:LMD393277 LCD393249:LCH393277 KSH393249:KSL393277 KIL393249:KIP393277 JYP393249:JYT393277 JOT393249:JOX393277 JEX393249:JFB393277 IVB393249:IVF393277 ILF393249:ILJ393277 IBJ393249:IBN393277 HRN393249:HRR393277 HHR393249:HHV393277 GXV393249:GXZ393277 GNZ393249:GOD393277 GED393249:GEH393277 FUH393249:FUL393277 FKL393249:FKP393277 FAP393249:FAT393277 EQT393249:EQX393277 EGX393249:EHB393277 DXB393249:DXF393277 DNF393249:DNJ393277 DDJ393249:DDN393277 CTN393249:CTR393277 CJR393249:CJV393277 BZV393249:BZZ393277 BPZ393249:BQD393277 BGD393249:BGH393277 AWH393249:AWL393277 AML393249:AMP393277 ACP393249:ACT393277 ST393249:SX393277 IX393249:JB393277 WVJ327713:WVN327741 WLN327713:WLR327741 WBR327713:WBV327741 VRV327713:VRZ327741 VHZ327713:VID327741 UYD327713:UYH327741 UOH327713:UOL327741 UEL327713:UEP327741 TUP327713:TUT327741 TKT327713:TKX327741 TAX327713:TBB327741 SRB327713:SRF327741 SHF327713:SHJ327741 RXJ327713:RXN327741 RNN327713:RNR327741 RDR327713:RDV327741 QTV327713:QTZ327741 QJZ327713:QKD327741 QAD327713:QAH327741 PQH327713:PQL327741 PGL327713:PGP327741 OWP327713:OWT327741 OMT327713:OMX327741 OCX327713:ODB327741 NTB327713:NTF327741 NJF327713:NJJ327741 MZJ327713:MZN327741 MPN327713:MPR327741 MFR327713:MFV327741 LVV327713:LVZ327741 LLZ327713:LMD327741 LCD327713:LCH327741 KSH327713:KSL327741 KIL327713:KIP327741 JYP327713:JYT327741 JOT327713:JOX327741 JEX327713:JFB327741 IVB327713:IVF327741 ILF327713:ILJ327741 IBJ327713:IBN327741 HRN327713:HRR327741 HHR327713:HHV327741 GXV327713:GXZ327741 GNZ327713:GOD327741 GED327713:GEH327741 FUH327713:FUL327741 FKL327713:FKP327741 FAP327713:FAT327741 EQT327713:EQX327741 EGX327713:EHB327741 DXB327713:DXF327741 DNF327713:DNJ327741 DDJ327713:DDN327741 CTN327713:CTR327741 CJR327713:CJV327741 BZV327713:BZZ327741 BPZ327713:BQD327741 BGD327713:BGH327741 AWH327713:AWL327741 AML327713:AMP327741 ACP327713:ACT327741 ST327713:SX327741 IX327713:JB327741 WVJ262177:WVN262205 WLN262177:WLR262205 WBR262177:WBV262205 VRV262177:VRZ262205 VHZ262177:VID262205 UYD262177:UYH262205 UOH262177:UOL262205 UEL262177:UEP262205 TUP262177:TUT262205 TKT262177:TKX262205 TAX262177:TBB262205 SRB262177:SRF262205 SHF262177:SHJ262205 RXJ262177:RXN262205 RNN262177:RNR262205 RDR262177:RDV262205 QTV262177:QTZ262205 QJZ262177:QKD262205 QAD262177:QAH262205 PQH262177:PQL262205 PGL262177:PGP262205 OWP262177:OWT262205 OMT262177:OMX262205 OCX262177:ODB262205 NTB262177:NTF262205 NJF262177:NJJ262205 MZJ262177:MZN262205 MPN262177:MPR262205 MFR262177:MFV262205 LVV262177:LVZ262205 LLZ262177:LMD262205 LCD262177:LCH262205 KSH262177:KSL262205 KIL262177:KIP262205 JYP262177:JYT262205 JOT262177:JOX262205 JEX262177:JFB262205 IVB262177:IVF262205 ILF262177:ILJ262205 IBJ262177:IBN262205 HRN262177:HRR262205 HHR262177:HHV262205 GXV262177:GXZ262205 GNZ262177:GOD262205 GED262177:GEH262205 FUH262177:FUL262205 FKL262177:FKP262205 FAP262177:FAT262205 EQT262177:EQX262205 EGX262177:EHB262205 DXB262177:DXF262205 DNF262177:DNJ262205 DDJ262177:DDN262205 CTN262177:CTR262205 CJR262177:CJV262205 BZV262177:BZZ262205 BPZ262177:BQD262205 BGD262177:BGH262205 AWH262177:AWL262205 AML262177:AMP262205 ACP262177:ACT262205 ST262177:SX262205 IX262177:JB262205 WVJ196641:WVN196669 WLN196641:WLR196669 WBR196641:WBV196669 VRV196641:VRZ196669 VHZ196641:VID196669 UYD196641:UYH196669 UOH196641:UOL196669 UEL196641:UEP196669 TUP196641:TUT196669 TKT196641:TKX196669 TAX196641:TBB196669 SRB196641:SRF196669 SHF196641:SHJ196669 RXJ196641:RXN196669 RNN196641:RNR196669 RDR196641:RDV196669 QTV196641:QTZ196669 QJZ196641:QKD196669 QAD196641:QAH196669 PQH196641:PQL196669 PGL196641:PGP196669 OWP196641:OWT196669 OMT196641:OMX196669 OCX196641:ODB196669 NTB196641:NTF196669 NJF196641:NJJ196669 MZJ196641:MZN196669 MPN196641:MPR196669 MFR196641:MFV196669 LVV196641:LVZ196669 LLZ196641:LMD196669 LCD196641:LCH196669 KSH196641:KSL196669 KIL196641:KIP196669 JYP196641:JYT196669 JOT196641:JOX196669 JEX196641:JFB196669 IVB196641:IVF196669 ILF196641:ILJ196669 IBJ196641:IBN196669 HRN196641:HRR196669 HHR196641:HHV196669 GXV196641:GXZ196669 GNZ196641:GOD196669 GED196641:GEH196669 FUH196641:FUL196669 FKL196641:FKP196669 FAP196641:FAT196669 EQT196641:EQX196669 EGX196641:EHB196669 DXB196641:DXF196669 DNF196641:DNJ196669 DDJ196641:DDN196669 CTN196641:CTR196669 CJR196641:CJV196669 BZV196641:BZZ196669 BPZ196641:BQD196669 BGD196641:BGH196669 AWH196641:AWL196669 AML196641:AMP196669 ACP196641:ACT196669 ST196641:SX196669 IX196641:JB196669 WVJ131105:WVN131133 WLN131105:WLR131133 WBR131105:WBV131133 VRV131105:VRZ131133 VHZ131105:VID131133 UYD131105:UYH131133 UOH131105:UOL131133 UEL131105:UEP131133 TUP131105:TUT131133 TKT131105:TKX131133 TAX131105:TBB131133 SRB131105:SRF131133 SHF131105:SHJ131133 RXJ131105:RXN131133 RNN131105:RNR131133 RDR131105:RDV131133 QTV131105:QTZ131133 QJZ131105:QKD131133 QAD131105:QAH131133 PQH131105:PQL131133 PGL131105:PGP131133 OWP131105:OWT131133 OMT131105:OMX131133 OCX131105:ODB131133 NTB131105:NTF131133 NJF131105:NJJ131133 MZJ131105:MZN131133 MPN131105:MPR131133 MFR131105:MFV131133 LVV131105:LVZ131133 LLZ131105:LMD131133 LCD131105:LCH131133 KSH131105:KSL131133 KIL131105:KIP131133 JYP131105:JYT131133 JOT131105:JOX131133 JEX131105:JFB131133 IVB131105:IVF131133 ILF131105:ILJ131133 IBJ131105:IBN131133 HRN131105:HRR131133 HHR131105:HHV131133 GXV131105:GXZ131133 GNZ131105:GOD131133 GED131105:GEH131133 FUH131105:FUL131133 FKL131105:FKP131133 FAP131105:FAT131133 EQT131105:EQX131133 EGX131105:EHB131133 DXB131105:DXF131133 DNF131105:DNJ131133 DDJ131105:DDN131133 CTN131105:CTR131133 CJR131105:CJV131133 BZV131105:BZZ131133 BPZ131105:BQD131133 BGD131105:BGH131133 AWH131105:AWL131133 AML131105:AMP131133 ACP131105:ACT131133 ST131105:SX131133 IX131105:JB131133 WVJ65569:WVN65597 WLN65569:WLR65597 WBR65569:WBV65597 VRV65569:VRZ65597 VHZ65569:VID65597 UYD65569:UYH65597 UOH65569:UOL65597 UEL65569:UEP65597 TUP65569:TUT65597 TKT65569:TKX65597 TAX65569:TBB65597 SRB65569:SRF65597 SHF65569:SHJ65597 RXJ65569:RXN65597 RNN65569:RNR65597 RDR65569:RDV65597 QTV65569:QTZ65597 QJZ65569:QKD65597 QAD65569:QAH65597 PQH65569:PQL65597 PGL65569:PGP65597 OWP65569:OWT65597 OMT65569:OMX65597 OCX65569:ODB65597 NTB65569:NTF65597 NJF65569:NJJ65597 MZJ65569:MZN65597 MPN65569:MPR65597 MFR65569:MFV65597 LVV65569:LVZ65597 LLZ65569:LMD65597 LCD65569:LCH65597 KSH65569:KSL65597 KIL65569:KIP65597 JYP65569:JYT65597 JOT65569:JOX65597 JEX65569:JFB65597 IVB65569:IVF65597 ILF65569:ILJ65597 IBJ65569:IBN65597 HRN65569:HRR65597 HHR65569:HHV65597 GXV65569:GXZ65597 GNZ65569:GOD65597 GED65569:GEH65597 FUH65569:FUL65597 FKL65569:FKP65597 FAP65569:FAT65597 EQT65569:EQX65597 EGX65569:EHB65597 DXB65569:DXF65597 DNF65569:DNJ65597 DDJ65569:DDN65597 CTN65569:CTR65597 CJR65569:CJV65597 BZV65569:BZZ65597 BPZ65569:BQD65597 BGD65569:BGH65597 AWH65569:AWL65597 AML65569:AMP65597 ACP65569:ACT65597" xr:uid="{C386B342-6711-42C9-8C90-2BE7D07A937E}">
      <formula1>IF(OR($E65547="z",$E65547="o"),IX65569="",IX65569="x")</formula1>
    </dataValidation>
    <dataValidation type="custom" showInputMessage="1" showErrorMessage="1" error="Gelieve eerst de code in te vullen.  Wanneer code o (onbezoldigd) ingevuld wordt mogen geen brutolonen opgegeven worden." sqref="SN65547:SS65597 IR65547:IW65597 WVD983051:WVI983101 WLH983051:WLM983101 WBL983051:WBQ983101 VRP983051:VRU983101 VHT983051:VHY983101 UXX983051:UYC983101 UOB983051:UOG983101 UEF983051:UEK983101 TUJ983051:TUO983101 TKN983051:TKS983101 TAR983051:TAW983101 SQV983051:SRA983101 SGZ983051:SHE983101 RXD983051:RXI983101 RNH983051:RNM983101 RDL983051:RDQ983101 QTP983051:QTU983101 QJT983051:QJY983101 PZX983051:QAC983101 PQB983051:PQG983101 PGF983051:PGK983101 OWJ983051:OWO983101 OMN983051:OMS983101 OCR983051:OCW983101 NSV983051:NTA983101 NIZ983051:NJE983101 MZD983051:MZI983101 MPH983051:MPM983101 MFL983051:MFQ983101 LVP983051:LVU983101 LLT983051:LLY983101 LBX983051:LCC983101 KSB983051:KSG983101 KIF983051:KIK983101 JYJ983051:JYO983101 JON983051:JOS983101 JER983051:JEW983101 IUV983051:IVA983101 IKZ983051:ILE983101 IBD983051:IBI983101 HRH983051:HRM983101 HHL983051:HHQ983101 GXP983051:GXU983101 GNT983051:GNY983101 GDX983051:GEC983101 FUB983051:FUG983101 FKF983051:FKK983101 FAJ983051:FAO983101 EQN983051:EQS983101 EGR983051:EGW983101 DWV983051:DXA983101 DMZ983051:DNE983101 DDD983051:DDI983101 CTH983051:CTM983101 CJL983051:CJQ983101 BZP983051:BZU983101 BPT983051:BPY983101 BFX983051:BGC983101 AWB983051:AWG983101 AMF983051:AMK983101 ACJ983051:ACO983101 SN983051:SS983101 IR983051:IW983101 WVD917515:WVI917565 WLH917515:WLM917565 WBL917515:WBQ917565 VRP917515:VRU917565 VHT917515:VHY917565 UXX917515:UYC917565 UOB917515:UOG917565 UEF917515:UEK917565 TUJ917515:TUO917565 TKN917515:TKS917565 TAR917515:TAW917565 SQV917515:SRA917565 SGZ917515:SHE917565 RXD917515:RXI917565 RNH917515:RNM917565 RDL917515:RDQ917565 QTP917515:QTU917565 QJT917515:QJY917565 PZX917515:QAC917565 PQB917515:PQG917565 PGF917515:PGK917565 OWJ917515:OWO917565 OMN917515:OMS917565 OCR917515:OCW917565 NSV917515:NTA917565 NIZ917515:NJE917565 MZD917515:MZI917565 MPH917515:MPM917565 MFL917515:MFQ917565 LVP917515:LVU917565 LLT917515:LLY917565 LBX917515:LCC917565 KSB917515:KSG917565 KIF917515:KIK917565 JYJ917515:JYO917565 JON917515:JOS917565 JER917515:JEW917565 IUV917515:IVA917565 IKZ917515:ILE917565 IBD917515:IBI917565 HRH917515:HRM917565 HHL917515:HHQ917565 GXP917515:GXU917565 GNT917515:GNY917565 GDX917515:GEC917565 FUB917515:FUG917565 FKF917515:FKK917565 FAJ917515:FAO917565 EQN917515:EQS917565 EGR917515:EGW917565 DWV917515:DXA917565 DMZ917515:DNE917565 DDD917515:DDI917565 CTH917515:CTM917565 CJL917515:CJQ917565 BZP917515:BZU917565 BPT917515:BPY917565 BFX917515:BGC917565 AWB917515:AWG917565 AMF917515:AMK917565 ACJ917515:ACO917565 SN917515:SS917565 IR917515:IW917565 WVD851979:WVI852029 WLH851979:WLM852029 WBL851979:WBQ852029 VRP851979:VRU852029 VHT851979:VHY852029 UXX851979:UYC852029 UOB851979:UOG852029 UEF851979:UEK852029 TUJ851979:TUO852029 TKN851979:TKS852029 TAR851979:TAW852029 SQV851979:SRA852029 SGZ851979:SHE852029 RXD851979:RXI852029 RNH851979:RNM852029 RDL851979:RDQ852029 QTP851979:QTU852029 QJT851979:QJY852029 PZX851979:QAC852029 PQB851979:PQG852029 PGF851979:PGK852029 OWJ851979:OWO852029 OMN851979:OMS852029 OCR851979:OCW852029 NSV851979:NTA852029 NIZ851979:NJE852029 MZD851979:MZI852029 MPH851979:MPM852029 MFL851979:MFQ852029 LVP851979:LVU852029 LLT851979:LLY852029 LBX851979:LCC852029 KSB851979:KSG852029 KIF851979:KIK852029 JYJ851979:JYO852029 JON851979:JOS852029 JER851979:JEW852029 IUV851979:IVA852029 IKZ851979:ILE852029 IBD851979:IBI852029 HRH851979:HRM852029 HHL851979:HHQ852029 GXP851979:GXU852029 GNT851979:GNY852029 GDX851979:GEC852029 FUB851979:FUG852029 FKF851979:FKK852029 FAJ851979:FAO852029 EQN851979:EQS852029 EGR851979:EGW852029 DWV851979:DXA852029 DMZ851979:DNE852029 DDD851979:DDI852029 CTH851979:CTM852029 CJL851979:CJQ852029 BZP851979:BZU852029 BPT851979:BPY852029 BFX851979:BGC852029 AWB851979:AWG852029 AMF851979:AMK852029 ACJ851979:ACO852029 SN851979:SS852029 IR851979:IW852029 WVD786443:WVI786493 WLH786443:WLM786493 WBL786443:WBQ786493 VRP786443:VRU786493 VHT786443:VHY786493 UXX786443:UYC786493 UOB786443:UOG786493 UEF786443:UEK786493 TUJ786443:TUO786493 TKN786443:TKS786493 TAR786443:TAW786493 SQV786443:SRA786493 SGZ786443:SHE786493 RXD786443:RXI786493 RNH786443:RNM786493 RDL786443:RDQ786493 QTP786443:QTU786493 QJT786443:QJY786493 PZX786443:QAC786493 PQB786443:PQG786493 PGF786443:PGK786493 OWJ786443:OWO786493 OMN786443:OMS786493 OCR786443:OCW786493 NSV786443:NTA786493 NIZ786443:NJE786493 MZD786443:MZI786493 MPH786443:MPM786493 MFL786443:MFQ786493 LVP786443:LVU786493 LLT786443:LLY786493 LBX786443:LCC786493 KSB786443:KSG786493 KIF786443:KIK786493 JYJ786443:JYO786493 JON786443:JOS786493 JER786443:JEW786493 IUV786443:IVA786493 IKZ786443:ILE786493 IBD786443:IBI786493 HRH786443:HRM786493 HHL786443:HHQ786493 GXP786443:GXU786493 GNT786443:GNY786493 GDX786443:GEC786493 FUB786443:FUG786493 FKF786443:FKK786493 FAJ786443:FAO786493 EQN786443:EQS786493 EGR786443:EGW786493 DWV786443:DXA786493 DMZ786443:DNE786493 DDD786443:DDI786493 CTH786443:CTM786493 CJL786443:CJQ786493 BZP786443:BZU786493 BPT786443:BPY786493 BFX786443:BGC786493 AWB786443:AWG786493 AMF786443:AMK786493 ACJ786443:ACO786493 SN786443:SS786493 IR786443:IW786493 WVD720907:WVI720957 WLH720907:WLM720957 WBL720907:WBQ720957 VRP720907:VRU720957 VHT720907:VHY720957 UXX720907:UYC720957 UOB720907:UOG720957 UEF720907:UEK720957 TUJ720907:TUO720957 TKN720907:TKS720957 TAR720907:TAW720957 SQV720907:SRA720957 SGZ720907:SHE720957 RXD720907:RXI720957 RNH720907:RNM720957 RDL720907:RDQ720957 QTP720907:QTU720957 QJT720907:QJY720957 PZX720907:QAC720957 PQB720907:PQG720957 PGF720907:PGK720957 OWJ720907:OWO720957 OMN720907:OMS720957 OCR720907:OCW720957 NSV720907:NTA720957 NIZ720907:NJE720957 MZD720907:MZI720957 MPH720907:MPM720957 MFL720907:MFQ720957 LVP720907:LVU720957 LLT720907:LLY720957 LBX720907:LCC720957 KSB720907:KSG720957 KIF720907:KIK720957 JYJ720907:JYO720957 JON720907:JOS720957 JER720907:JEW720957 IUV720907:IVA720957 IKZ720907:ILE720957 IBD720907:IBI720957 HRH720907:HRM720957 HHL720907:HHQ720957 GXP720907:GXU720957 GNT720907:GNY720957 GDX720907:GEC720957 FUB720907:FUG720957 FKF720907:FKK720957 FAJ720907:FAO720957 EQN720907:EQS720957 EGR720907:EGW720957 DWV720907:DXA720957 DMZ720907:DNE720957 DDD720907:DDI720957 CTH720907:CTM720957 CJL720907:CJQ720957 BZP720907:BZU720957 BPT720907:BPY720957 BFX720907:BGC720957 AWB720907:AWG720957 AMF720907:AMK720957 ACJ720907:ACO720957 SN720907:SS720957 IR720907:IW720957 WVD655371:WVI655421 WLH655371:WLM655421 WBL655371:WBQ655421 VRP655371:VRU655421 VHT655371:VHY655421 UXX655371:UYC655421 UOB655371:UOG655421 UEF655371:UEK655421 TUJ655371:TUO655421 TKN655371:TKS655421 TAR655371:TAW655421 SQV655371:SRA655421 SGZ655371:SHE655421 RXD655371:RXI655421 RNH655371:RNM655421 RDL655371:RDQ655421 QTP655371:QTU655421 QJT655371:QJY655421 PZX655371:QAC655421 PQB655371:PQG655421 PGF655371:PGK655421 OWJ655371:OWO655421 OMN655371:OMS655421 OCR655371:OCW655421 NSV655371:NTA655421 NIZ655371:NJE655421 MZD655371:MZI655421 MPH655371:MPM655421 MFL655371:MFQ655421 LVP655371:LVU655421 LLT655371:LLY655421 LBX655371:LCC655421 KSB655371:KSG655421 KIF655371:KIK655421 JYJ655371:JYO655421 JON655371:JOS655421 JER655371:JEW655421 IUV655371:IVA655421 IKZ655371:ILE655421 IBD655371:IBI655421 HRH655371:HRM655421 HHL655371:HHQ655421 GXP655371:GXU655421 GNT655371:GNY655421 GDX655371:GEC655421 FUB655371:FUG655421 FKF655371:FKK655421 FAJ655371:FAO655421 EQN655371:EQS655421 EGR655371:EGW655421 DWV655371:DXA655421 DMZ655371:DNE655421 DDD655371:DDI655421 CTH655371:CTM655421 CJL655371:CJQ655421 BZP655371:BZU655421 BPT655371:BPY655421 BFX655371:BGC655421 AWB655371:AWG655421 AMF655371:AMK655421 ACJ655371:ACO655421 SN655371:SS655421 IR655371:IW655421 WVD589835:WVI589885 WLH589835:WLM589885 WBL589835:WBQ589885 VRP589835:VRU589885 VHT589835:VHY589885 UXX589835:UYC589885 UOB589835:UOG589885 UEF589835:UEK589885 TUJ589835:TUO589885 TKN589835:TKS589885 TAR589835:TAW589885 SQV589835:SRA589885 SGZ589835:SHE589885 RXD589835:RXI589885 RNH589835:RNM589885 RDL589835:RDQ589885 QTP589835:QTU589885 QJT589835:QJY589885 PZX589835:QAC589885 PQB589835:PQG589885 PGF589835:PGK589885 OWJ589835:OWO589885 OMN589835:OMS589885 OCR589835:OCW589885 NSV589835:NTA589885 NIZ589835:NJE589885 MZD589835:MZI589885 MPH589835:MPM589885 MFL589835:MFQ589885 LVP589835:LVU589885 LLT589835:LLY589885 LBX589835:LCC589885 KSB589835:KSG589885 KIF589835:KIK589885 JYJ589835:JYO589885 JON589835:JOS589885 JER589835:JEW589885 IUV589835:IVA589885 IKZ589835:ILE589885 IBD589835:IBI589885 HRH589835:HRM589885 HHL589835:HHQ589885 GXP589835:GXU589885 GNT589835:GNY589885 GDX589835:GEC589885 FUB589835:FUG589885 FKF589835:FKK589885 FAJ589835:FAO589885 EQN589835:EQS589885 EGR589835:EGW589885 DWV589835:DXA589885 DMZ589835:DNE589885 DDD589835:DDI589885 CTH589835:CTM589885 CJL589835:CJQ589885 BZP589835:BZU589885 BPT589835:BPY589885 BFX589835:BGC589885 AWB589835:AWG589885 AMF589835:AMK589885 ACJ589835:ACO589885 SN589835:SS589885 IR589835:IW589885 WVD524299:WVI524349 WLH524299:WLM524349 WBL524299:WBQ524349 VRP524299:VRU524349 VHT524299:VHY524349 UXX524299:UYC524349 UOB524299:UOG524349 UEF524299:UEK524349 TUJ524299:TUO524349 TKN524299:TKS524349 TAR524299:TAW524349 SQV524299:SRA524349 SGZ524299:SHE524349 RXD524299:RXI524349 RNH524299:RNM524349 RDL524299:RDQ524349 QTP524299:QTU524349 QJT524299:QJY524349 PZX524299:QAC524349 PQB524299:PQG524349 PGF524299:PGK524349 OWJ524299:OWO524349 OMN524299:OMS524349 OCR524299:OCW524349 NSV524299:NTA524349 NIZ524299:NJE524349 MZD524299:MZI524349 MPH524299:MPM524349 MFL524299:MFQ524349 LVP524299:LVU524349 LLT524299:LLY524349 LBX524299:LCC524349 KSB524299:KSG524349 KIF524299:KIK524349 JYJ524299:JYO524349 JON524299:JOS524349 JER524299:JEW524349 IUV524299:IVA524349 IKZ524299:ILE524349 IBD524299:IBI524349 HRH524299:HRM524349 HHL524299:HHQ524349 GXP524299:GXU524349 GNT524299:GNY524349 GDX524299:GEC524349 FUB524299:FUG524349 FKF524299:FKK524349 FAJ524299:FAO524349 EQN524299:EQS524349 EGR524299:EGW524349 DWV524299:DXA524349 DMZ524299:DNE524349 DDD524299:DDI524349 CTH524299:CTM524349 CJL524299:CJQ524349 BZP524299:BZU524349 BPT524299:BPY524349 BFX524299:BGC524349 AWB524299:AWG524349 AMF524299:AMK524349 ACJ524299:ACO524349 SN524299:SS524349 IR524299:IW524349 WVD458763:WVI458813 WLH458763:WLM458813 WBL458763:WBQ458813 VRP458763:VRU458813 VHT458763:VHY458813 UXX458763:UYC458813 UOB458763:UOG458813 UEF458763:UEK458813 TUJ458763:TUO458813 TKN458763:TKS458813 TAR458763:TAW458813 SQV458763:SRA458813 SGZ458763:SHE458813 RXD458763:RXI458813 RNH458763:RNM458813 RDL458763:RDQ458813 QTP458763:QTU458813 QJT458763:QJY458813 PZX458763:QAC458813 PQB458763:PQG458813 PGF458763:PGK458813 OWJ458763:OWO458813 OMN458763:OMS458813 OCR458763:OCW458813 NSV458763:NTA458813 NIZ458763:NJE458813 MZD458763:MZI458813 MPH458763:MPM458813 MFL458763:MFQ458813 LVP458763:LVU458813 LLT458763:LLY458813 LBX458763:LCC458813 KSB458763:KSG458813 KIF458763:KIK458813 JYJ458763:JYO458813 JON458763:JOS458813 JER458763:JEW458813 IUV458763:IVA458813 IKZ458763:ILE458813 IBD458763:IBI458813 HRH458763:HRM458813 HHL458763:HHQ458813 GXP458763:GXU458813 GNT458763:GNY458813 GDX458763:GEC458813 FUB458763:FUG458813 FKF458763:FKK458813 FAJ458763:FAO458813 EQN458763:EQS458813 EGR458763:EGW458813 DWV458763:DXA458813 DMZ458763:DNE458813 DDD458763:DDI458813 CTH458763:CTM458813 CJL458763:CJQ458813 BZP458763:BZU458813 BPT458763:BPY458813 BFX458763:BGC458813 AWB458763:AWG458813 AMF458763:AMK458813 ACJ458763:ACO458813 SN458763:SS458813 IR458763:IW458813 WVD393227:WVI393277 WLH393227:WLM393277 WBL393227:WBQ393277 VRP393227:VRU393277 VHT393227:VHY393277 UXX393227:UYC393277 UOB393227:UOG393277 UEF393227:UEK393277 TUJ393227:TUO393277 TKN393227:TKS393277 TAR393227:TAW393277 SQV393227:SRA393277 SGZ393227:SHE393277 RXD393227:RXI393277 RNH393227:RNM393277 RDL393227:RDQ393277 QTP393227:QTU393277 QJT393227:QJY393277 PZX393227:QAC393277 PQB393227:PQG393277 PGF393227:PGK393277 OWJ393227:OWO393277 OMN393227:OMS393277 OCR393227:OCW393277 NSV393227:NTA393277 NIZ393227:NJE393277 MZD393227:MZI393277 MPH393227:MPM393277 MFL393227:MFQ393277 LVP393227:LVU393277 LLT393227:LLY393277 LBX393227:LCC393277 KSB393227:KSG393277 KIF393227:KIK393277 JYJ393227:JYO393277 JON393227:JOS393277 JER393227:JEW393277 IUV393227:IVA393277 IKZ393227:ILE393277 IBD393227:IBI393277 HRH393227:HRM393277 HHL393227:HHQ393277 GXP393227:GXU393277 GNT393227:GNY393277 GDX393227:GEC393277 FUB393227:FUG393277 FKF393227:FKK393277 FAJ393227:FAO393277 EQN393227:EQS393277 EGR393227:EGW393277 DWV393227:DXA393277 DMZ393227:DNE393277 DDD393227:DDI393277 CTH393227:CTM393277 CJL393227:CJQ393277 BZP393227:BZU393277 BPT393227:BPY393277 BFX393227:BGC393277 AWB393227:AWG393277 AMF393227:AMK393277 ACJ393227:ACO393277 SN393227:SS393277 IR393227:IW393277 WVD327691:WVI327741 WLH327691:WLM327741 WBL327691:WBQ327741 VRP327691:VRU327741 VHT327691:VHY327741 UXX327691:UYC327741 UOB327691:UOG327741 UEF327691:UEK327741 TUJ327691:TUO327741 TKN327691:TKS327741 TAR327691:TAW327741 SQV327691:SRA327741 SGZ327691:SHE327741 RXD327691:RXI327741 RNH327691:RNM327741 RDL327691:RDQ327741 QTP327691:QTU327741 QJT327691:QJY327741 PZX327691:QAC327741 PQB327691:PQG327741 PGF327691:PGK327741 OWJ327691:OWO327741 OMN327691:OMS327741 OCR327691:OCW327741 NSV327691:NTA327741 NIZ327691:NJE327741 MZD327691:MZI327741 MPH327691:MPM327741 MFL327691:MFQ327741 LVP327691:LVU327741 LLT327691:LLY327741 LBX327691:LCC327741 KSB327691:KSG327741 KIF327691:KIK327741 JYJ327691:JYO327741 JON327691:JOS327741 JER327691:JEW327741 IUV327691:IVA327741 IKZ327691:ILE327741 IBD327691:IBI327741 HRH327691:HRM327741 HHL327691:HHQ327741 GXP327691:GXU327741 GNT327691:GNY327741 GDX327691:GEC327741 FUB327691:FUG327741 FKF327691:FKK327741 FAJ327691:FAO327741 EQN327691:EQS327741 EGR327691:EGW327741 DWV327691:DXA327741 DMZ327691:DNE327741 DDD327691:DDI327741 CTH327691:CTM327741 CJL327691:CJQ327741 BZP327691:BZU327741 BPT327691:BPY327741 BFX327691:BGC327741 AWB327691:AWG327741 AMF327691:AMK327741 ACJ327691:ACO327741 SN327691:SS327741 IR327691:IW327741 WVD262155:WVI262205 WLH262155:WLM262205 WBL262155:WBQ262205 VRP262155:VRU262205 VHT262155:VHY262205 UXX262155:UYC262205 UOB262155:UOG262205 UEF262155:UEK262205 TUJ262155:TUO262205 TKN262155:TKS262205 TAR262155:TAW262205 SQV262155:SRA262205 SGZ262155:SHE262205 RXD262155:RXI262205 RNH262155:RNM262205 RDL262155:RDQ262205 QTP262155:QTU262205 QJT262155:QJY262205 PZX262155:QAC262205 PQB262155:PQG262205 PGF262155:PGK262205 OWJ262155:OWO262205 OMN262155:OMS262205 OCR262155:OCW262205 NSV262155:NTA262205 NIZ262155:NJE262205 MZD262155:MZI262205 MPH262155:MPM262205 MFL262155:MFQ262205 LVP262155:LVU262205 LLT262155:LLY262205 LBX262155:LCC262205 KSB262155:KSG262205 KIF262155:KIK262205 JYJ262155:JYO262205 JON262155:JOS262205 JER262155:JEW262205 IUV262155:IVA262205 IKZ262155:ILE262205 IBD262155:IBI262205 HRH262155:HRM262205 HHL262155:HHQ262205 GXP262155:GXU262205 GNT262155:GNY262205 GDX262155:GEC262205 FUB262155:FUG262205 FKF262155:FKK262205 FAJ262155:FAO262205 EQN262155:EQS262205 EGR262155:EGW262205 DWV262155:DXA262205 DMZ262155:DNE262205 DDD262155:DDI262205 CTH262155:CTM262205 CJL262155:CJQ262205 BZP262155:BZU262205 BPT262155:BPY262205 BFX262155:BGC262205 AWB262155:AWG262205 AMF262155:AMK262205 ACJ262155:ACO262205 SN262155:SS262205 IR262155:IW262205 WVD196619:WVI196669 WLH196619:WLM196669 WBL196619:WBQ196669 VRP196619:VRU196669 VHT196619:VHY196669 UXX196619:UYC196669 UOB196619:UOG196669 UEF196619:UEK196669 TUJ196619:TUO196669 TKN196619:TKS196669 TAR196619:TAW196669 SQV196619:SRA196669 SGZ196619:SHE196669 RXD196619:RXI196669 RNH196619:RNM196669 RDL196619:RDQ196669 QTP196619:QTU196669 QJT196619:QJY196669 PZX196619:QAC196669 PQB196619:PQG196669 PGF196619:PGK196669 OWJ196619:OWO196669 OMN196619:OMS196669 OCR196619:OCW196669 NSV196619:NTA196669 NIZ196619:NJE196669 MZD196619:MZI196669 MPH196619:MPM196669 MFL196619:MFQ196669 LVP196619:LVU196669 LLT196619:LLY196669 LBX196619:LCC196669 KSB196619:KSG196669 KIF196619:KIK196669 JYJ196619:JYO196669 JON196619:JOS196669 JER196619:JEW196669 IUV196619:IVA196669 IKZ196619:ILE196669 IBD196619:IBI196669 HRH196619:HRM196669 HHL196619:HHQ196669 GXP196619:GXU196669 GNT196619:GNY196669 GDX196619:GEC196669 FUB196619:FUG196669 FKF196619:FKK196669 FAJ196619:FAO196669 EQN196619:EQS196669 EGR196619:EGW196669 DWV196619:DXA196669 DMZ196619:DNE196669 DDD196619:DDI196669 CTH196619:CTM196669 CJL196619:CJQ196669 BZP196619:BZU196669 BPT196619:BPY196669 BFX196619:BGC196669 AWB196619:AWG196669 AMF196619:AMK196669 ACJ196619:ACO196669 SN196619:SS196669 IR196619:IW196669 WVD131083:WVI131133 WLH131083:WLM131133 WBL131083:WBQ131133 VRP131083:VRU131133 VHT131083:VHY131133 UXX131083:UYC131133 UOB131083:UOG131133 UEF131083:UEK131133 TUJ131083:TUO131133 TKN131083:TKS131133 TAR131083:TAW131133 SQV131083:SRA131133 SGZ131083:SHE131133 RXD131083:RXI131133 RNH131083:RNM131133 RDL131083:RDQ131133 QTP131083:QTU131133 QJT131083:QJY131133 PZX131083:QAC131133 PQB131083:PQG131133 PGF131083:PGK131133 OWJ131083:OWO131133 OMN131083:OMS131133 OCR131083:OCW131133 NSV131083:NTA131133 NIZ131083:NJE131133 MZD131083:MZI131133 MPH131083:MPM131133 MFL131083:MFQ131133 LVP131083:LVU131133 LLT131083:LLY131133 LBX131083:LCC131133 KSB131083:KSG131133 KIF131083:KIK131133 JYJ131083:JYO131133 JON131083:JOS131133 JER131083:JEW131133 IUV131083:IVA131133 IKZ131083:ILE131133 IBD131083:IBI131133 HRH131083:HRM131133 HHL131083:HHQ131133 GXP131083:GXU131133 GNT131083:GNY131133 GDX131083:GEC131133 FUB131083:FUG131133 FKF131083:FKK131133 FAJ131083:FAO131133 EQN131083:EQS131133 EGR131083:EGW131133 DWV131083:DXA131133 DMZ131083:DNE131133 DDD131083:DDI131133 CTH131083:CTM131133 CJL131083:CJQ131133 BZP131083:BZU131133 BPT131083:BPY131133 BFX131083:BGC131133 AWB131083:AWG131133 AMF131083:AMK131133 ACJ131083:ACO131133 SN131083:SS131133 IR131083:IW131133 WVD65547:WVI65597 WLH65547:WLM65597 WBL65547:WBQ65597 VRP65547:VRU65597 VHT65547:VHY65597 UXX65547:UYC65597 UOB65547:UOG65597 UEF65547:UEK65597 TUJ65547:TUO65597 TKN65547:TKS65597 TAR65547:TAW65597 SQV65547:SRA65597 SGZ65547:SHE65597 RXD65547:RXI65597 RNH65547:RNM65597 RDL65547:RDQ65597 QTP65547:QTU65597 QJT65547:QJY65597 PZX65547:QAC65597 PQB65547:PQG65597 PGF65547:PGK65597 OWJ65547:OWO65597 OMN65547:OMS65597 OCR65547:OCW65597 NSV65547:NTA65597 NIZ65547:NJE65597 MZD65547:MZI65597 MPH65547:MPM65597 MFL65547:MFQ65597 LVP65547:LVU65597 LLT65547:LLY65597 LBX65547:LCC65597 KSB65547:KSG65597 KIF65547:KIK65597 JYJ65547:JYO65597 JON65547:JOS65597 JER65547:JEW65597 IUV65547:IVA65597 IKZ65547:ILE65597 IBD65547:IBI65597 HRH65547:HRM65597 HHL65547:HHQ65597 GXP65547:GXU65597 GNT65547:GNY65597 GDX65547:GEC65597 FUB65547:FUG65597 FKF65547:FKK65597 FAJ65547:FAO65597 EQN65547:EQS65597 EGR65547:EGW65597 DWV65547:DXA65597 DMZ65547:DNE65597 DDD65547:DDI65597 CTH65547:CTM65597 CJL65547:CJQ65597 BZP65547:BZU65597 BPT65547:BPY65597 BFX65547:BGC65597 AWB65547:AWG65597 AMF65547:AMK65597 ACJ65547:ACO65597" xr:uid="{366E767F-7231-4058-A640-A62BEA0D38EB}">
      <formula1>IF($E65525="o",IR65547="",IF($E65525="",IR65547="",IR65547&gt;0))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7:SX65568 IX65547:JB65568 WVJ983051:WVN983072 WLN983051:WLR983072 WBR983051:WBV983072 VRV983051:VRZ983072 VHZ983051:VID983072 UYD983051:UYH983072 UOH983051:UOL983072 UEL983051:UEP983072 TUP983051:TUT983072 TKT983051:TKX983072 TAX983051:TBB983072 SRB983051:SRF983072 SHF983051:SHJ983072 RXJ983051:RXN983072 RNN983051:RNR983072 RDR983051:RDV983072 QTV983051:QTZ983072 QJZ983051:QKD983072 QAD983051:QAH983072 PQH983051:PQL983072 PGL983051:PGP983072 OWP983051:OWT983072 OMT983051:OMX983072 OCX983051:ODB983072 NTB983051:NTF983072 NJF983051:NJJ983072 MZJ983051:MZN983072 MPN983051:MPR983072 MFR983051:MFV983072 LVV983051:LVZ983072 LLZ983051:LMD983072 LCD983051:LCH983072 KSH983051:KSL983072 KIL983051:KIP983072 JYP983051:JYT983072 JOT983051:JOX983072 JEX983051:JFB983072 IVB983051:IVF983072 ILF983051:ILJ983072 IBJ983051:IBN983072 HRN983051:HRR983072 HHR983051:HHV983072 GXV983051:GXZ983072 GNZ983051:GOD983072 GED983051:GEH983072 FUH983051:FUL983072 FKL983051:FKP983072 FAP983051:FAT983072 EQT983051:EQX983072 EGX983051:EHB983072 DXB983051:DXF983072 DNF983051:DNJ983072 DDJ983051:DDN983072 CTN983051:CTR983072 CJR983051:CJV983072 BZV983051:BZZ983072 BPZ983051:BQD983072 BGD983051:BGH983072 AWH983051:AWL983072 AML983051:AMP983072 ACP983051:ACT983072 ST983051:SX983072 IX983051:JB983072 WVJ917515:WVN917536 WLN917515:WLR917536 WBR917515:WBV917536 VRV917515:VRZ917536 VHZ917515:VID917536 UYD917515:UYH917536 UOH917515:UOL917536 UEL917515:UEP917536 TUP917515:TUT917536 TKT917515:TKX917536 TAX917515:TBB917536 SRB917515:SRF917536 SHF917515:SHJ917536 RXJ917515:RXN917536 RNN917515:RNR917536 RDR917515:RDV917536 QTV917515:QTZ917536 QJZ917515:QKD917536 QAD917515:QAH917536 PQH917515:PQL917536 PGL917515:PGP917536 OWP917515:OWT917536 OMT917515:OMX917536 OCX917515:ODB917536 NTB917515:NTF917536 NJF917515:NJJ917536 MZJ917515:MZN917536 MPN917515:MPR917536 MFR917515:MFV917536 LVV917515:LVZ917536 LLZ917515:LMD917536 LCD917515:LCH917536 KSH917515:KSL917536 KIL917515:KIP917536 JYP917515:JYT917536 JOT917515:JOX917536 JEX917515:JFB917536 IVB917515:IVF917536 ILF917515:ILJ917536 IBJ917515:IBN917536 HRN917515:HRR917536 HHR917515:HHV917536 GXV917515:GXZ917536 GNZ917515:GOD917536 GED917515:GEH917536 FUH917515:FUL917536 FKL917515:FKP917536 FAP917515:FAT917536 EQT917515:EQX917536 EGX917515:EHB917536 DXB917515:DXF917536 DNF917515:DNJ917536 DDJ917515:DDN917536 CTN917515:CTR917536 CJR917515:CJV917536 BZV917515:BZZ917536 BPZ917515:BQD917536 BGD917515:BGH917536 AWH917515:AWL917536 AML917515:AMP917536 ACP917515:ACT917536 ST917515:SX917536 IX917515:JB917536 WVJ851979:WVN852000 WLN851979:WLR852000 WBR851979:WBV852000 VRV851979:VRZ852000 VHZ851979:VID852000 UYD851979:UYH852000 UOH851979:UOL852000 UEL851979:UEP852000 TUP851979:TUT852000 TKT851979:TKX852000 TAX851979:TBB852000 SRB851979:SRF852000 SHF851979:SHJ852000 RXJ851979:RXN852000 RNN851979:RNR852000 RDR851979:RDV852000 QTV851979:QTZ852000 QJZ851979:QKD852000 QAD851979:QAH852000 PQH851979:PQL852000 PGL851979:PGP852000 OWP851979:OWT852000 OMT851979:OMX852000 OCX851979:ODB852000 NTB851979:NTF852000 NJF851979:NJJ852000 MZJ851979:MZN852000 MPN851979:MPR852000 MFR851979:MFV852000 LVV851979:LVZ852000 LLZ851979:LMD852000 LCD851979:LCH852000 KSH851979:KSL852000 KIL851979:KIP852000 JYP851979:JYT852000 JOT851979:JOX852000 JEX851979:JFB852000 IVB851979:IVF852000 ILF851979:ILJ852000 IBJ851979:IBN852000 HRN851979:HRR852000 HHR851979:HHV852000 GXV851979:GXZ852000 GNZ851979:GOD852000 GED851979:GEH852000 FUH851979:FUL852000 FKL851979:FKP852000 FAP851979:FAT852000 EQT851979:EQX852000 EGX851979:EHB852000 DXB851979:DXF852000 DNF851979:DNJ852000 DDJ851979:DDN852000 CTN851979:CTR852000 CJR851979:CJV852000 BZV851979:BZZ852000 BPZ851979:BQD852000 BGD851979:BGH852000 AWH851979:AWL852000 AML851979:AMP852000 ACP851979:ACT852000 ST851979:SX852000 IX851979:JB852000 WVJ786443:WVN786464 WLN786443:WLR786464 WBR786443:WBV786464 VRV786443:VRZ786464 VHZ786443:VID786464 UYD786443:UYH786464 UOH786443:UOL786464 UEL786443:UEP786464 TUP786443:TUT786464 TKT786443:TKX786464 TAX786443:TBB786464 SRB786443:SRF786464 SHF786443:SHJ786464 RXJ786443:RXN786464 RNN786443:RNR786464 RDR786443:RDV786464 QTV786443:QTZ786464 QJZ786443:QKD786464 QAD786443:QAH786464 PQH786443:PQL786464 PGL786443:PGP786464 OWP786443:OWT786464 OMT786443:OMX786464 OCX786443:ODB786464 NTB786443:NTF786464 NJF786443:NJJ786464 MZJ786443:MZN786464 MPN786443:MPR786464 MFR786443:MFV786464 LVV786443:LVZ786464 LLZ786443:LMD786464 LCD786443:LCH786464 KSH786443:KSL786464 KIL786443:KIP786464 JYP786443:JYT786464 JOT786443:JOX786464 JEX786443:JFB786464 IVB786443:IVF786464 ILF786443:ILJ786464 IBJ786443:IBN786464 HRN786443:HRR786464 HHR786443:HHV786464 GXV786443:GXZ786464 GNZ786443:GOD786464 GED786443:GEH786464 FUH786443:FUL786464 FKL786443:FKP786464 FAP786443:FAT786464 EQT786443:EQX786464 EGX786443:EHB786464 DXB786443:DXF786464 DNF786443:DNJ786464 DDJ786443:DDN786464 CTN786443:CTR786464 CJR786443:CJV786464 BZV786443:BZZ786464 BPZ786443:BQD786464 BGD786443:BGH786464 AWH786443:AWL786464 AML786443:AMP786464 ACP786443:ACT786464 ST786443:SX786464 IX786443:JB786464 WVJ720907:WVN720928 WLN720907:WLR720928 WBR720907:WBV720928 VRV720907:VRZ720928 VHZ720907:VID720928 UYD720907:UYH720928 UOH720907:UOL720928 UEL720907:UEP720928 TUP720907:TUT720928 TKT720907:TKX720928 TAX720907:TBB720928 SRB720907:SRF720928 SHF720907:SHJ720928 RXJ720907:RXN720928 RNN720907:RNR720928 RDR720907:RDV720928 QTV720907:QTZ720928 QJZ720907:QKD720928 QAD720907:QAH720928 PQH720907:PQL720928 PGL720907:PGP720928 OWP720907:OWT720928 OMT720907:OMX720928 OCX720907:ODB720928 NTB720907:NTF720928 NJF720907:NJJ720928 MZJ720907:MZN720928 MPN720907:MPR720928 MFR720907:MFV720928 LVV720907:LVZ720928 LLZ720907:LMD720928 LCD720907:LCH720928 KSH720907:KSL720928 KIL720907:KIP720928 JYP720907:JYT720928 JOT720907:JOX720928 JEX720907:JFB720928 IVB720907:IVF720928 ILF720907:ILJ720928 IBJ720907:IBN720928 HRN720907:HRR720928 HHR720907:HHV720928 GXV720907:GXZ720928 GNZ720907:GOD720928 GED720907:GEH720928 FUH720907:FUL720928 FKL720907:FKP720928 FAP720907:FAT720928 EQT720907:EQX720928 EGX720907:EHB720928 DXB720907:DXF720928 DNF720907:DNJ720928 DDJ720907:DDN720928 CTN720907:CTR720928 CJR720907:CJV720928 BZV720907:BZZ720928 BPZ720907:BQD720928 BGD720907:BGH720928 AWH720907:AWL720928 AML720907:AMP720928 ACP720907:ACT720928 ST720907:SX720928 IX720907:JB720928 WVJ655371:WVN655392 WLN655371:WLR655392 WBR655371:WBV655392 VRV655371:VRZ655392 VHZ655371:VID655392 UYD655371:UYH655392 UOH655371:UOL655392 UEL655371:UEP655392 TUP655371:TUT655392 TKT655371:TKX655392 TAX655371:TBB655392 SRB655371:SRF655392 SHF655371:SHJ655392 RXJ655371:RXN655392 RNN655371:RNR655392 RDR655371:RDV655392 QTV655371:QTZ655392 QJZ655371:QKD655392 QAD655371:QAH655392 PQH655371:PQL655392 PGL655371:PGP655392 OWP655371:OWT655392 OMT655371:OMX655392 OCX655371:ODB655392 NTB655371:NTF655392 NJF655371:NJJ655392 MZJ655371:MZN655392 MPN655371:MPR655392 MFR655371:MFV655392 LVV655371:LVZ655392 LLZ655371:LMD655392 LCD655371:LCH655392 KSH655371:KSL655392 KIL655371:KIP655392 JYP655371:JYT655392 JOT655371:JOX655392 JEX655371:JFB655392 IVB655371:IVF655392 ILF655371:ILJ655392 IBJ655371:IBN655392 HRN655371:HRR655392 HHR655371:HHV655392 GXV655371:GXZ655392 GNZ655371:GOD655392 GED655371:GEH655392 FUH655371:FUL655392 FKL655371:FKP655392 FAP655371:FAT655392 EQT655371:EQX655392 EGX655371:EHB655392 DXB655371:DXF655392 DNF655371:DNJ655392 DDJ655371:DDN655392 CTN655371:CTR655392 CJR655371:CJV655392 BZV655371:BZZ655392 BPZ655371:BQD655392 BGD655371:BGH655392 AWH655371:AWL655392 AML655371:AMP655392 ACP655371:ACT655392 ST655371:SX655392 IX655371:JB655392 WVJ589835:WVN589856 WLN589835:WLR589856 WBR589835:WBV589856 VRV589835:VRZ589856 VHZ589835:VID589856 UYD589835:UYH589856 UOH589835:UOL589856 UEL589835:UEP589856 TUP589835:TUT589856 TKT589835:TKX589856 TAX589835:TBB589856 SRB589835:SRF589856 SHF589835:SHJ589856 RXJ589835:RXN589856 RNN589835:RNR589856 RDR589835:RDV589856 QTV589835:QTZ589856 QJZ589835:QKD589856 QAD589835:QAH589856 PQH589835:PQL589856 PGL589835:PGP589856 OWP589835:OWT589856 OMT589835:OMX589856 OCX589835:ODB589856 NTB589835:NTF589856 NJF589835:NJJ589856 MZJ589835:MZN589856 MPN589835:MPR589856 MFR589835:MFV589856 LVV589835:LVZ589856 LLZ589835:LMD589856 LCD589835:LCH589856 KSH589835:KSL589856 KIL589835:KIP589856 JYP589835:JYT589856 JOT589835:JOX589856 JEX589835:JFB589856 IVB589835:IVF589856 ILF589835:ILJ589856 IBJ589835:IBN589856 HRN589835:HRR589856 HHR589835:HHV589856 GXV589835:GXZ589856 GNZ589835:GOD589856 GED589835:GEH589856 FUH589835:FUL589856 FKL589835:FKP589856 FAP589835:FAT589856 EQT589835:EQX589856 EGX589835:EHB589856 DXB589835:DXF589856 DNF589835:DNJ589856 DDJ589835:DDN589856 CTN589835:CTR589856 CJR589835:CJV589856 BZV589835:BZZ589856 BPZ589835:BQD589856 BGD589835:BGH589856 AWH589835:AWL589856 AML589835:AMP589856 ACP589835:ACT589856 ST589835:SX589856 IX589835:JB589856 WVJ524299:WVN524320 WLN524299:WLR524320 WBR524299:WBV524320 VRV524299:VRZ524320 VHZ524299:VID524320 UYD524299:UYH524320 UOH524299:UOL524320 UEL524299:UEP524320 TUP524299:TUT524320 TKT524299:TKX524320 TAX524299:TBB524320 SRB524299:SRF524320 SHF524299:SHJ524320 RXJ524299:RXN524320 RNN524299:RNR524320 RDR524299:RDV524320 QTV524299:QTZ524320 QJZ524299:QKD524320 QAD524299:QAH524320 PQH524299:PQL524320 PGL524299:PGP524320 OWP524299:OWT524320 OMT524299:OMX524320 OCX524299:ODB524320 NTB524299:NTF524320 NJF524299:NJJ524320 MZJ524299:MZN524320 MPN524299:MPR524320 MFR524299:MFV524320 LVV524299:LVZ524320 LLZ524299:LMD524320 LCD524299:LCH524320 KSH524299:KSL524320 KIL524299:KIP524320 JYP524299:JYT524320 JOT524299:JOX524320 JEX524299:JFB524320 IVB524299:IVF524320 ILF524299:ILJ524320 IBJ524299:IBN524320 HRN524299:HRR524320 HHR524299:HHV524320 GXV524299:GXZ524320 GNZ524299:GOD524320 GED524299:GEH524320 FUH524299:FUL524320 FKL524299:FKP524320 FAP524299:FAT524320 EQT524299:EQX524320 EGX524299:EHB524320 DXB524299:DXF524320 DNF524299:DNJ524320 DDJ524299:DDN524320 CTN524299:CTR524320 CJR524299:CJV524320 BZV524299:BZZ524320 BPZ524299:BQD524320 BGD524299:BGH524320 AWH524299:AWL524320 AML524299:AMP524320 ACP524299:ACT524320 ST524299:SX524320 IX524299:JB524320 WVJ458763:WVN458784 WLN458763:WLR458784 WBR458763:WBV458784 VRV458763:VRZ458784 VHZ458763:VID458784 UYD458763:UYH458784 UOH458763:UOL458784 UEL458763:UEP458784 TUP458763:TUT458784 TKT458763:TKX458784 TAX458763:TBB458784 SRB458763:SRF458784 SHF458763:SHJ458784 RXJ458763:RXN458784 RNN458763:RNR458784 RDR458763:RDV458784 QTV458763:QTZ458784 QJZ458763:QKD458784 QAD458763:QAH458784 PQH458763:PQL458784 PGL458763:PGP458784 OWP458763:OWT458784 OMT458763:OMX458784 OCX458763:ODB458784 NTB458763:NTF458784 NJF458763:NJJ458784 MZJ458763:MZN458784 MPN458763:MPR458784 MFR458763:MFV458784 LVV458763:LVZ458784 LLZ458763:LMD458784 LCD458763:LCH458784 KSH458763:KSL458784 KIL458763:KIP458784 JYP458763:JYT458784 JOT458763:JOX458784 JEX458763:JFB458784 IVB458763:IVF458784 ILF458763:ILJ458784 IBJ458763:IBN458784 HRN458763:HRR458784 HHR458763:HHV458784 GXV458763:GXZ458784 GNZ458763:GOD458784 GED458763:GEH458784 FUH458763:FUL458784 FKL458763:FKP458784 FAP458763:FAT458784 EQT458763:EQX458784 EGX458763:EHB458784 DXB458763:DXF458784 DNF458763:DNJ458784 DDJ458763:DDN458784 CTN458763:CTR458784 CJR458763:CJV458784 BZV458763:BZZ458784 BPZ458763:BQD458784 BGD458763:BGH458784 AWH458763:AWL458784 AML458763:AMP458784 ACP458763:ACT458784 ST458763:SX458784 IX458763:JB458784 WVJ393227:WVN393248 WLN393227:WLR393248 WBR393227:WBV393248 VRV393227:VRZ393248 VHZ393227:VID393248 UYD393227:UYH393248 UOH393227:UOL393248 UEL393227:UEP393248 TUP393227:TUT393248 TKT393227:TKX393248 TAX393227:TBB393248 SRB393227:SRF393248 SHF393227:SHJ393248 RXJ393227:RXN393248 RNN393227:RNR393248 RDR393227:RDV393248 QTV393227:QTZ393248 QJZ393227:QKD393248 QAD393227:QAH393248 PQH393227:PQL393248 PGL393227:PGP393248 OWP393227:OWT393248 OMT393227:OMX393248 OCX393227:ODB393248 NTB393227:NTF393248 NJF393227:NJJ393248 MZJ393227:MZN393248 MPN393227:MPR393248 MFR393227:MFV393248 LVV393227:LVZ393248 LLZ393227:LMD393248 LCD393227:LCH393248 KSH393227:KSL393248 KIL393227:KIP393248 JYP393227:JYT393248 JOT393227:JOX393248 JEX393227:JFB393248 IVB393227:IVF393248 ILF393227:ILJ393248 IBJ393227:IBN393248 HRN393227:HRR393248 HHR393227:HHV393248 GXV393227:GXZ393248 GNZ393227:GOD393248 GED393227:GEH393248 FUH393227:FUL393248 FKL393227:FKP393248 FAP393227:FAT393248 EQT393227:EQX393248 EGX393227:EHB393248 DXB393227:DXF393248 DNF393227:DNJ393248 DDJ393227:DDN393248 CTN393227:CTR393248 CJR393227:CJV393248 BZV393227:BZZ393248 BPZ393227:BQD393248 BGD393227:BGH393248 AWH393227:AWL393248 AML393227:AMP393248 ACP393227:ACT393248 ST393227:SX393248 IX393227:JB393248 WVJ327691:WVN327712 WLN327691:WLR327712 WBR327691:WBV327712 VRV327691:VRZ327712 VHZ327691:VID327712 UYD327691:UYH327712 UOH327691:UOL327712 UEL327691:UEP327712 TUP327691:TUT327712 TKT327691:TKX327712 TAX327691:TBB327712 SRB327691:SRF327712 SHF327691:SHJ327712 RXJ327691:RXN327712 RNN327691:RNR327712 RDR327691:RDV327712 QTV327691:QTZ327712 QJZ327691:QKD327712 QAD327691:QAH327712 PQH327691:PQL327712 PGL327691:PGP327712 OWP327691:OWT327712 OMT327691:OMX327712 OCX327691:ODB327712 NTB327691:NTF327712 NJF327691:NJJ327712 MZJ327691:MZN327712 MPN327691:MPR327712 MFR327691:MFV327712 LVV327691:LVZ327712 LLZ327691:LMD327712 LCD327691:LCH327712 KSH327691:KSL327712 KIL327691:KIP327712 JYP327691:JYT327712 JOT327691:JOX327712 JEX327691:JFB327712 IVB327691:IVF327712 ILF327691:ILJ327712 IBJ327691:IBN327712 HRN327691:HRR327712 HHR327691:HHV327712 GXV327691:GXZ327712 GNZ327691:GOD327712 GED327691:GEH327712 FUH327691:FUL327712 FKL327691:FKP327712 FAP327691:FAT327712 EQT327691:EQX327712 EGX327691:EHB327712 DXB327691:DXF327712 DNF327691:DNJ327712 DDJ327691:DDN327712 CTN327691:CTR327712 CJR327691:CJV327712 BZV327691:BZZ327712 BPZ327691:BQD327712 BGD327691:BGH327712 AWH327691:AWL327712 AML327691:AMP327712 ACP327691:ACT327712 ST327691:SX327712 IX327691:JB327712 WVJ262155:WVN262176 WLN262155:WLR262176 WBR262155:WBV262176 VRV262155:VRZ262176 VHZ262155:VID262176 UYD262155:UYH262176 UOH262155:UOL262176 UEL262155:UEP262176 TUP262155:TUT262176 TKT262155:TKX262176 TAX262155:TBB262176 SRB262155:SRF262176 SHF262155:SHJ262176 RXJ262155:RXN262176 RNN262155:RNR262176 RDR262155:RDV262176 QTV262155:QTZ262176 QJZ262155:QKD262176 QAD262155:QAH262176 PQH262155:PQL262176 PGL262155:PGP262176 OWP262155:OWT262176 OMT262155:OMX262176 OCX262155:ODB262176 NTB262155:NTF262176 NJF262155:NJJ262176 MZJ262155:MZN262176 MPN262155:MPR262176 MFR262155:MFV262176 LVV262155:LVZ262176 LLZ262155:LMD262176 LCD262155:LCH262176 KSH262155:KSL262176 KIL262155:KIP262176 JYP262155:JYT262176 JOT262155:JOX262176 JEX262155:JFB262176 IVB262155:IVF262176 ILF262155:ILJ262176 IBJ262155:IBN262176 HRN262155:HRR262176 HHR262155:HHV262176 GXV262155:GXZ262176 GNZ262155:GOD262176 GED262155:GEH262176 FUH262155:FUL262176 FKL262155:FKP262176 FAP262155:FAT262176 EQT262155:EQX262176 EGX262155:EHB262176 DXB262155:DXF262176 DNF262155:DNJ262176 DDJ262155:DDN262176 CTN262155:CTR262176 CJR262155:CJV262176 BZV262155:BZZ262176 BPZ262155:BQD262176 BGD262155:BGH262176 AWH262155:AWL262176 AML262155:AMP262176 ACP262155:ACT262176 ST262155:SX262176 IX262155:JB262176 WVJ196619:WVN196640 WLN196619:WLR196640 WBR196619:WBV196640 VRV196619:VRZ196640 VHZ196619:VID196640 UYD196619:UYH196640 UOH196619:UOL196640 UEL196619:UEP196640 TUP196619:TUT196640 TKT196619:TKX196640 TAX196619:TBB196640 SRB196619:SRF196640 SHF196619:SHJ196640 RXJ196619:RXN196640 RNN196619:RNR196640 RDR196619:RDV196640 QTV196619:QTZ196640 QJZ196619:QKD196640 QAD196619:QAH196640 PQH196619:PQL196640 PGL196619:PGP196640 OWP196619:OWT196640 OMT196619:OMX196640 OCX196619:ODB196640 NTB196619:NTF196640 NJF196619:NJJ196640 MZJ196619:MZN196640 MPN196619:MPR196640 MFR196619:MFV196640 LVV196619:LVZ196640 LLZ196619:LMD196640 LCD196619:LCH196640 KSH196619:KSL196640 KIL196619:KIP196640 JYP196619:JYT196640 JOT196619:JOX196640 JEX196619:JFB196640 IVB196619:IVF196640 ILF196619:ILJ196640 IBJ196619:IBN196640 HRN196619:HRR196640 HHR196619:HHV196640 GXV196619:GXZ196640 GNZ196619:GOD196640 GED196619:GEH196640 FUH196619:FUL196640 FKL196619:FKP196640 FAP196619:FAT196640 EQT196619:EQX196640 EGX196619:EHB196640 DXB196619:DXF196640 DNF196619:DNJ196640 DDJ196619:DDN196640 CTN196619:CTR196640 CJR196619:CJV196640 BZV196619:BZZ196640 BPZ196619:BQD196640 BGD196619:BGH196640 AWH196619:AWL196640 AML196619:AMP196640 ACP196619:ACT196640 ST196619:SX196640 IX196619:JB196640 WVJ131083:WVN131104 WLN131083:WLR131104 WBR131083:WBV131104 VRV131083:VRZ131104 VHZ131083:VID131104 UYD131083:UYH131104 UOH131083:UOL131104 UEL131083:UEP131104 TUP131083:TUT131104 TKT131083:TKX131104 TAX131083:TBB131104 SRB131083:SRF131104 SHF131083:SHJ131104 RXJ131083:RXN131104 RNN131083:RNR131104 RDR131083:RDV131104 QTV131083:QTZ131104 QJZ131083:QKD131104 QAD131083:QAH131104 PQH131083:PQL131104 PGL131083:PGP131104 OWP131083:OWT131104 OMT131083:OMX131104 OCX131083:ODB131104 NTB131083:NTF131104 NJF131083:NJJ131104 MZJ131083:MZN131104 MPN131083:MPR131104 MFR131083:MFV131104 LVV131083:LVZ131104 LLZ131083:LMD131104 LCD131083:LCH131104 KSH131083:KSL131104 KIL131083:KIP131104 JYP131083:JYT131104 JOT131083:JOX131104 JEX131083:JFB131104 IVB131083:IVF131104 ILF131083:ILJ131104 IBJ131083:IBN131104 HRN131083:HRR131104 HHR131083:HHV131104 GXV131083:GXZ131104 GNZ131083:GOD131104 GED131083:GEH131104 FUH131083:FUL131104 FKL131083:FKP131104 FAP131083:FAT131104 EQT131083:EQX131104 EGX131083:EHB131104 DXB131083:DXF131104 DNF131083:DNJ131104 DDJ131083:DDN131104 CTN131083:CTR131104 CJR131083:CJV131104 BZV131083:BZZ131104 BPZ131083:BQD131104 BGD131083:BGH131104 AWH131083:AWL131104 AML131083:AMP131104 ACP131083:ACT131104 ST131083:SX131104 IX131083:JB131104 WVJ65547:WVN65568 WLN65547:WLR65568 WBR65547:WBV65568 VRV65547:VRZ65568 VHZ65547:VID65568 UYD65547:UYH65568 UOH65547:UOL65568 UEL65547:UEP65568 TUP65547:TUT65568 TKT65547:TKX65568 TAX65547:TBB65568 SRB65547:SRF65568 SHF65547:SHJ65568 RXJ65547:RXN65568 RNN65547:RNR65568 RDR65547:RDV65568 QTV65547:QTZ65568 QJZ65547:QKD65568 QAD65547:QAH65568 PQH65547:PQL65568 PGL65547:PGP65568 OWP65547:OWT65568 OMT65547:OMX65568 OCX65547:ODB65568 NTB65547:NTF65568 NJF65547:NJJ65568 MZJ65547:MZN65568 MPN65547:MPR65568 MFR65547:MFV65568 LVV65547:LVZ65568 LLZ65547:LMD65568 LCD65547:LCH65568 KSH65547:KSL65568 KIL65547:KIP65568 JYP65547:JYT65568 JOT65547:JOX65568 JEX65547:JFB65568 IVB65547:IVF65568 ILF65547:ILJ65568 IBJ65547:IBN65568 HRN65547:HRR65568 HHR65547:HHV65568 GXV65547:GXZ65568 GNZ65547:GOD65568 GED65547:GEH65568 FUH65547:FUL65568 FKL65547:FKP65568 FAP65547:FAT65568 EQT65547:EQX65568 EGX65547:EHB65568 DXB65547:DXF65568 DNF65547:DNJ65568 DDJ65547:DDN65568 CTN65547:CTR65568 CJR65547:CJV65568 BZV65547:BZZ65568 BPZ65547:BQD65568 BGD65547:BGH65568 AWH65547:AWL65568 AML65547:AMP65568 ACP65547:ACT65568" xr:uid="{D5FB12C5-371F-4DCF-B81E-1868ED314F40}">
      <formula1>IF(OR($E65525="f",$E65525="o"),IX65547="",IX65547="x")</formula1>
    </dataValidation>
    <dataValidation type="list" allowBlank="1" showInputMessage="1" showErrorMessage="1" sqref="WVC983051:WVC983101 WLG983051:WLG983101 WBK983051:WBK983101 VRO983051:VRO983101 VHS983051:VHS983101 UXW983051:UXW983101 UOA983051:UOA983101 UEE983051:UEE983101 TUI983051:TUI983101 TKM983051:TKM983101 TAQ983051:TAQ983101 SQU983051:SQU983101 SGY983051:SGY983101 RXC983051:RXC983101 RNG983051:RNG983101 RDK983051:RDK983101 QTO983051:QTO983101 QJS983051:QJS983101 PZW983051:PZW983101 PQA983051:PQA983101 PGE983051:PGE983101 OWI983051:OWI983101 OMM983051:OMM983101 OCQ983051:OCQ983101 NSU983051:NSU983101 NIY983051:NIY983101 MZC983051:MZC983101 MPG983051:MPG983101 MFK983051:MFK983101 LVO983051:LVO983101 LLS983051:LLS983101 LBW983051:LBW983101 KSA983051:KSA983101 KIE983051:KIE983101 JYI983051:JYI983101 JOM983051:JOM983101 JEQ983051:JEQ983101 IUU983051:IUU983101 IKY983051:IKY983101 IBC983051:IBC983101 HRG983051:HRG983101 HHK983051:HHK983101 GXO983051:GXO983101 GNS983051:GNS983101 GDW983051:GDW983101 FUA983051:FUA983101 FKE983051:FKE983101 FAI983051:FAI983101 EQM983051:EQM983101 EGQ983051:EGQ983101 DWU983051:DWU983101 DMY983051:DMY983101 DDC983051:DDC983101 CTG983051:CTG983101 CJK983051:CJK983101 BZO983051:BZO983101 BPS983051:BPS983101 BFW983051:BFW983101 AWA983051:AWA983101 AME983051:AME983101 ACI983051:ACI983101 SM983051:SM983101 IQ983051:IQ983101 E983029:E983079 WVC917515:WVC917565 WLG917515:WLG917565 WBK917515:WBK917565 VRO917515:VRO917565 VHS917515:VHS917565 UXW917515:UXW917565 UOA917515:UOA917565 UEE917515:UEE917565 TUI917515:TUI917565 TKM917515:TKM917565 TAQ917515:TAQ917565 SQU917515:SQU917565 SGY917515:SGY917565 RXC917515:RXC917565 RNG917515:RNG917565 RDK917515:RDK917565 QTO917515:QTO917565 QJS917515:QJS917565 PZW917515:PZW917565 PQA917515:PQA917565 PGE917515:PGE917565 OWI917515:OWI917565 OMM917515:OMM917565 OCQ917515:OCQ917565 NSU917515:NSU917565 NIY917515:NIY917565 MZC917515:MZC917565 MPG917515:MPG917565 MFK917515:MFK917565 LVO917515:LVO917565 LLS917515:LLS917565 LBW917515:LBW917565 KSA917515:KSA917565 KIE917515:KIE917565 JYI917515:JYI917565 JOM917515:JOM917565 JEQ917515:JEQ917565 IUU917515:IUU917565 IKY917515:IKY917565 IBC917515:IBC917565 HRG917515:HRG917565 HHK917515:HHK917565 GXO917515:GXO917565 GNS917515:GNS917565 GDW917515:GDW917565 FUA917515:FUA917565 FKE917515:FKE917565 FAI917515:FAI917565 EQM917515:EQM917565 EGQ917515:EGQ917565 DWU917515:DWU917565 DMY917515:DMY917565 DDC917515:DDC917565 CTG917515:CTG917565 CJK917515:CJK917565 BZO917515:BZO917565 BPS917515:BPS917565 BFW917515:BFW917565 AWA917515:AWA917565 AME917515:AME917565 ACI917515:ACI917565 SM917515:SM917565 IQ917515:IQ917565 E917493:E917543 WVC851979:WVC852029 WLG851979:WLG852029 WBK851979:WBK852029 VRO851979:VRO852029 VHS851979:VHS852029 UXW851979:UXW852029 UOA851979:UOA852029 UEE851979:UEE852029 TUI851979:TUI852029 TKM851979:TKM852029 TAQ851979:TAQ852029 SQU851979:SQU852029 SGY851979:SGY852029 RXC851979:RXC852029 RNG851979:RNG852029 RDK851979:RDK852029 QTO851979:QTO852029 QJS851979:QJS852029 PZW851979:PZW852029 PQA851979:PQA852029 PGE851979:PGE852029 OWI851979:OWI852029 OMM851979:OMM852029 OCQ851979:OCQ852029 NSU851979:NSU852029 NIY851979:NIY852029 MZC851979:MZC852029 MPG851979:MPG852029 MFK851979:MFK852029 LVO851979:LVO852029 LLS851979:LLS852029 LBW851979:LBW852029 KSA851979:KSA852029 KIE851979:KIE852029 JYI851979:JYI852029 JOM851979:JOM852029 JEQ851979:JEQ852029 IUU851979:IUU852029 IKY851979:IKY852029 IBC851979:IBC852029 HRG851979:HRG852029 HHK851979:HHK852029 GXO851979:GXO852029 GNS851979:GNS852029 GDW851979:GDW852029 FUA851979:FUA852029 FKE851979:FKE852029 FAI851979:FAI852029 EQM851979:EQM852029 EGQ851979:EGQ852029 DWU851979:DWU852029 DMY851979:DMY852029 DDC851979:DDC852029 CTG851979:CTG852029 CJK851979:CJK852029 BZO851979:BZO852029 BPS851979:BPS852029 BFW851979:BFW852029 AWA851979:AWA852029 AME851979:AME852029 ACI851979:ACI852029 SM851979:SM852029 IQ851979:IQ852029 E851957:E852007 WVC786443:WVC786493 WLG786443:WLG786493 WBK786443:WBK786493 VRO786443:VRO786493 VHS786443:VHS786493 UXW786443:UXW786493 UOA786443:UOA786493 UEE786443:UEE786493 TUI786443:TUI786493 TKM786443:TKM786493 TAQ786443:TAQ786493 SQU786443:SQU786493 SGY786443:SGY786493 RXC786443:RXC786493 RNG786443:RNG786493 RDK786443:RDK786493 QTO786443:QTO786493 QJS786443:QJS786493 PZW786443:PZW786493 PQA786443:PQA786493 PGE786443:PGE786493 OWI786443:OWI786493 OMM786443:OMM786493 OCQ786443:OCQ786493 NSU786443:NSU786493 NIY786443:NIY786493 MZC786443:MZC786493 MPG786443:MPG786493 MFK786443:MFK786493 LVO786443:LVO786493 LLS786443:LLS786493 LBW786443:LBW786493 KSA786443:KSA786493 KIE786443:KIE786493 JYI786443:JYI786493 JOM786443:JOM786493 JEQ786443:JEQ786493 IUU786443:IUU786493 IKY786443:IKY786493 IBC786443:IBC786493 HRG786443:HRG786493 HHK786443:HHK786493 GXO786443:GXO786493 GNS786443:GNS786493 GDW786443:GDW786493 FUA786443:FUA786493 FKE786443:FKE786493 FAI786443:FAI786493 EQM786443:EQM786493 EGQ786443:EGQ786493 DWU786443:DWU786493 DMY786443:DMY786493 DDC786443:DDC786493 CTG786443:CTG786493 CJK786443:CJK786493 BZO786443:BZO786493 BPS786443:BPS786493 BFW786443:BFW786493 AWA786443:AWA786493 AME786443:AME786493 ACI786443:ACI786493 SM786443:SM786493 IQ786443:IQ786493 E786421:E786471 WVC720907:WVC720957 WLG720907:WLG720957 WBK720907:WBK720957 VRO720907:VRO720957 VHS720907:VHS720957 UXW720907:UXW720957 UOA720907:UOA720957 UEE720907:UEE720957 TUI720907:TUI720957 TKM720907:TKM720957 TAQ720907:TAQ720957 SQU720907:SQU720957 SGY720907:SGY720957 RXC720907:RXC720957 RNG720907:RNG720957 RDK720907:RDK720957 QTO720907:QTO720957 QJS720907:QJS720957 PZW720907:PZW720957 PQA720907:PQA720957 PGE720907:PGE720957 OWI720907:OWI720957 OMM720907:OMM720957 OCQ720907:OCQ720957 NSU720907:NSU720957 NIY720907:NIY720957 MZC720907:MZC720957 MPG720907:MPG720957 MFK720907:MFK720957 LVO720907:LVO720957 LLS720907:LLS720957 LBW720907:LBW720957 KSA720907:KSA720957 KIE720907:KIE720957 JYI720907:JYI720957 JOM720907:JOM720957 JEQ720907:JEQ720957 IUU720907:IUU720957 IKY720907:IKY720957 IBC720907:IBC720957 HRG720907:HRG720957 HHK720907:HHK720957 GXO720907:GXO720957 GNS720907:GNS720957 GDW720907:GDW720957 FUA720907:FUA720957 FKE720907:FKE720957 FAI720907:FAI720957 EQM720907:EQM720957 EGQ720907:EGQ720957 DWU720907:DWU720957 DMY720907:DMY720957 DDC720907:DDC720957 CTG720907:CTG720957 CJK720907:CJK720957 BZO720907:BZO720957 BPS720907:BPS720957 BFW720907:BFW720957 AWA720907:AWA720957 AME720907:AME720957 ACI720907:ACI720957 SM720907:SM720957 IQ720907:IQ720957 E720885:E720935 WVC655371:WVC655421 WLG655371:WLG655421 WBK655371:WBK655421 VRO655371:VRO655421 VHS655371:VHS655421 UXW655371:UXW655421 UOA655371:UOA655421 UEE655371:UEE655421 TUI655371:TUI655421 TKM655371:TKM655421 TAQ655371:TAQ655421 SQU655371:SQU655421 SGY655371:SGY655421 RXC655371:RXC655421 RNG655371:RNG655421 RDK655371:RDK655421 QTO655371:QTO655421 QJS655371:QJS655421 PZW655371:PZW655421 PQA655371:PQA655421 PGE655371:PGE655421 OWI655371:OWI655421 OMM655371:OMM655421 OCQ655371:OCQ655421 NSU655371:NSU655421 NIY655371:NIY655421 MZC655371:MZC655421 MPG655371:MPG655421 MFK655371:MFK655421 LVO655371:LVO655421 LLS655371:LLS655421 LBW655371:LBW655421 KSA655371:KSA655421 KIE655371:KIE655421 JYI655371:JYI655421 JOM655371:JOM655421 JEQ655371:JEQ655421 IUU655371:IUU655421 IKY655371:IKY655421 IBC655371:IBC655421 HRG655371:HRG655421 HHK655371:HHK655421 GXO655371:GXO655421 GNS655371:GNS655421 GDW655371:GDW655421 FUA655371:FUA655421 FKE655371:FKE655421 FAI655371:FAI655421 EQM655371:EQM655421 EGQ655371:EGQ655421 DWU655371:DWU655421 DMY655371:DMY655421 DDC655371:DDC655421 CTG655371:CTG655421 CJK655371:CJK655421 BZO655371:BZO655421 BPS655371:BPS655421 BFW655371:BFW655421 AWA655371:AWA655421 AME655371:AME655421 ACI655371:ACI655421 SM655371:SM655421 IQ655371:IQ655421 E655349:E655399 WVC589835:WVC589885 WLG589835:WLG589885 WBK589835:WBK589885 VRO589835:VRO589885 VHS589835:VHS589885 UXW589835:UXW589885 UOA589835:UOA589885 UEE589835:UEE589885 TUI589835:TUI589885 TKM589835:TKM589885 TAQ589835:TAQ589885 SQU589835:SQU589885 SGY589835:SGY589885 RXC589835:RXC589885 RNG589835:RNG589885 RDK589835:RDK589885 QTO589835:QTO589885 QJS589835:QJS589885 PZW589835:PZW589885 PQA589835:PQA589885 PGE589835:PGE589885 OWI589835:OWI589885 OMM589835:OMM589885 OCQ589835:OCQ589885 NSU589835:NSU589885 NIY589835:NIY589885 MZC589835:MZC589885 MPG589835:MPG589885 MFK589835:MFK589885 LVO589835:LVO589885 LLS589835:LLS589885 LBW589835:LBW589885 KSA589835:KSA589885 KIE589835:KIE589885 JYI589835:JYI589885 JOM589835:JOM589885 JEQ589835:JEQ589885 IUU589835:IUU589885 IKY589835:IKY589885 IBC589835:IBC589885 HRG589835:HRG589885 HHK589835:HHK589885 GXO589835:GXO589885 GNS589835:GNS589885 GDW589835:GDW589885 FUA589835:FUA589885 FKE589835:FKE589885 FAI589835:FAI589885 EQM589835:EQM589885 EGQ589835:EGQ589885 DWU589835:DWU589885 DMY589835:DMY589885 DDC589835:DDC589885 CTG589835:CTG589885 CJK589835:CJK589885 BZO589835:BZO589885 BPS589835:BPS589885 BFW589835:BFW589885 AWA589835:AWA589885 AME589835:AME589885 ACI589835:ACI589885 SM589835:SM589885 IQ589835:IQ589885 E589813:E589863 WVC524299:WVC524349 WLG524299:WLG524349 WBK524299:WBK524349 VRO524299:VRO524349 VHS524299:VHS524349 UXW524299:UXW524349 UOA524299:UOA524349 UEE524299:UEE524349 TUI524299:TUI524349 TKM524299:TKM524349 TAQ524299:TAQ524349 SQU524299:SQU524349 SGY524299:SGY524349 RXC524299:RXC524349 RNG524299:RNG524349 RDK524299:RDK524349 QTO524299:QTO524349 QJS524299:QJS524349 PZW524299:PZW524349 PQA524299:PQA524349 PGE524299:PGE524349 OWI524299:OWI524349 OMM524299:OMM524349 OCQ524299:OCQ524349 NSU524299:NSU524349 NIY524299:NIY524349 MZC524299:MZC524349 MPG524299:MPG524349 MFK524299:MFK524349 LVO524299:LVO524349 LLS524299:LLS524349 LBW524299:LBW524349 KSA524299:KSA524349 KIE524299:KIE524349 JYI524299:JYI524349 JOM524299:JOM524349 JEQ524299:JEQ524349 IUU524299:IUU524349 IKY524299:IKY524349 IBC524299:IBC524349 HRG524299:HRG524349 HHK524299:HHK524349 GXO524299:GXO524349 GNS524299:GNS524349 GDW524299:GDW524349 FUA524299:FUA524349 FKE524299:FKE524349 FAI524299:FAI524349 EQM524299:EQM524349 EGQ524299:EGQ524349 DWU524299:DWU524349 DMY524299:DMY524349 DDC524299:DDC524349 CTG524299:CTG524349 CJK524299:CJK524349 BZO524299:BZO524349 BPS524299:BPS524349 BFW524299:BFW524349 AWA524299:AWA524349 AME524299:AME524349 ACI524299:ACI524349 SM524299:SM524349 IQ524299:IQ524349 E524277:E524327 WVC458763:WVC458813 WLG458763:WLG458813 WBK458763:WBK458813 VRO458763:VRO458813 VHS458763:VHS458813 UXW458763:UXW458813 UOA458763:UOA458813 UEE458763:UEE458813 TUI458763:TUI458813 TKM458763:TKM458813 TAQ458763:TAQ458813 SQU458763:SQU458813 SGY458763:SGY458813 RXC458763:RXC458813 RNG458763:RNG458813 RDK458763:RDK458813 QTO458763:QTO458813 QJS458763:QJS458813 PZW458763:PZW458813 PQA458763:PQA458813 PGE458763:PGE458813 OWI458763:OWI458813 OMM458763:OMM458813 OCQ458763:OCQ458813 NSU458763:NSU458813 NIY458763:NIY458813 MZC458763:MZC458813 MPG458763:MPG458813 MFK458763:MFK458813 LVO458763:LVO458813 LLS458763:LLS458813 LBW458763:LBW458813 KSA458763:KSA458813 KIE458763:KIE458813 JYI458763:JYI458813 JOM458763:JOM458813 JEQ458763:JEQ458813 IUU458763:IUU458813 IKY458763:IKY458813 IBC458763:IBC458813 HRG458763:HRG458813 HHK458763:HHK458813 GXO458763:GXO458813 GNS458763:GNS458813 GDW458763:GDW458813 FUA458763:FUA458813 FKE458763:FKE458813 FAI458763:FAI458813 EQM458763:EQM458813 EGQ458763:EGQ458813 DWU458763:DWU458813 DMY458763:DMY458813 DDC458763:DDC458813 CTG458763:CTG458813 CJK458763:CJK458813 BZO458763:BZO458813 BPS458763:BPS458813 BFW458763:BFW458813 AWA458763:AWA458813 AME458763:AME458813 ACI458763:ACI458813 SM458763:SM458813 IQ458763:IQ458813 E458741:E458791 WVC393227:WVC393277 WLG393227:WLG393277 WBK393227:WBK393277 VRO393227:VRO393277 VHS393227:VHS393277 UXW393227:UXW393277 UOA393227:UOA393277 UEE393227:UEE393277 TUI393227:TUI393277 TKM393227:TKM393277 TAQ393227:TAQ393277 SQU393227:SQU393277 SGY393227:SGY393277 RXC393227:RXC393277 RNG393227:RNG393277 RDK393227:RDK393277 QTO393227:QTO393277 QJS393227:QJS393277 PZW393227:PZW393277 PQA393227:PQA393277 PGE393227:PGE393277 OWI393227:OWI393277 OMM393227:OMM393277 OCQ393227:OCQ393277 NSU393227:NSU393277 NIY393227:NIY393277 MZC393227:MZC393277 MPG393227:MPG393277 MFK393227:MFK393277 LVO393227:LVO393277 LLS393227:LLS393277 LBW393227:LBW393277 KSA393227:KSA393277 KIE393227:KIE393277 JYI393227:JYI393277 JOM393227:JOM393277 JEQ393227:JEQ393277 IUU393227:IUU393277 IKY393227:IKY393277 IBC393227:IBC393277 HRG393227:HRG393277 HHK393227:HHK393277 GXO393227:GXO393277 GNS393227:GNS393277 GDW393227:GDW393277 FUA393227:FUA393277 FKE393227:FKE393277 FAI393227:FAI393277 EQM393227:EQM393277 EGQ393227:EGQ393277 DWU393227:DWU393277 DMY393227:DMY393277 DDC393227:DDC393277 CTG393227:CTG393277 CJK393227:CJK393277 BZO393227:BZO393277 BPS393227:BPS393277 BFW393227:BFW393277 AWA393227:AWA393277 AME393227:AME393277 ACI393227:ACI393277 SM393227:SM393277 IQ393227:IQ393277 E393205:E393255 WVC327691:WVC327741 WLG327691:WLG327741 WBK327691:WBK327741 VRO327691:VRO327741 VHS327691:VHS327741 UXW327691:UXW327741 UOA327691:UOA327741 UEE327691:UEE327741 TUI327691:TUI327741 TKM327691:TKM327741 TAQ327691:TAQ327741 SQU327691:SQU327741 SGY327691:SGY327741 RXC327691:RXC327741 RNG327691:RNG327741 RDK327691:RDK327741 QTO327691:QTO327741 QJS327691:QJS327741 PZW327691:PZW327741 PQA327691:PQA327741 PGE327691:PGE327741 OWI327691:OWI327741 OMM327691:OMM327741 OCQ327691:OCQ327741 NSU327691:NSU327741 NIY327691:NIY327741 MZC327691:MZC327741 MPG327691:MPG327741 MFK327691:MFK327741 LVO327691:LVO327741 LLS327691:LLS327741 LBW327691:LBW327741 KSA327691:KSA327741 KIE327691:KIE327741 JYI327691:JYI327741 JOM327691:JOM327741 JEQ327691:JEQ327741 IUU327691:IUU327741 IKY327691:IKY327741 IBC327691:IBC327741 HRG327691:HRG327741 HHK327691:HHK327741 GXO327691:GXO327741 GNS327691:GNS327741 GDW327691:GDW327741 FUA327691:FUA327741 FKE327691:FKE327741 FAI327691:FAI327741 EQM327691:EQM327741 EGQ327691:EGQ327741 DWU327691:DWU327741 DMY327691:DMY327741 DDC327691:DDC327741 CTG327691:CTG327741 CJK327691:CJK327741 BZO327691:BZO327741 BPS327691:BPS327741 BFW327691:BFW327741 AWA327691:AWA327741 AME327691:AME327741 ACI327691:ACI327741 SM327691:SM327741 IQ327691:IQ327741 E327669:E327719 WVC262155:WVC262205 WLG262155:WLG262205 WBK262155:WBK262205 VRO262155:VRO262205 VHS262155:VHS262205 UXW262155:UXW262205 UOA262155:UOA262205 UEE262155:UEE262205 TUI262155:TUI262205 TKM262155:TKM262205 TAQ262155:TAQ262205 SQU262155:SQU262205 SGY262155:SGY262205 RXC262155:RXC262205 RNG262155:RNG262205 RDK262155:RDK262205 QTO262155:QTO262205 QJS262155:QJS262205 PZW262155:PZW262205 PQA262155:PQA262205 PGE262155:PGE262205 OWI262155:OWI262205 OMM262155:OMM262205 OCQ262155:OCQ262205 NSU262155:NSU262205 NIY262155:NIY262205 MZC262155:MZC262205 MPG262155:MPG262205 MFK262155:MFK262205 LVO262155:LVO262205 LLS262155:LLS262205 LBW262155:LBW262205 KSA262155:KSA262205 KIE262155:KIE262205 JYI262155:JYI262205 JOM262155:JOM262205 JEQ262155:JEQ262205 IUU262155:IUU262205 IKY262155:IKY262205 IBC262155:IBC262205 HRG262155:HRG262205 HHK262155:HHK262205 GXO262155:GXO262205 GNS262155:GNS262205 GDW262155:GDW262205 FUA262155:FUA262205 FKE262155:FKE262205 FAI262155:FAI262205 EQM262155:EQM262205 EGQ262155:EGQ262205 DWU262155:DWU262205 DMY262155:DMY262205 DDC262155:DDC262205 CTG262155:CTG262205 CJK262155:CJK262205 BZO262155:BZO262205 BPS262155:BPS262205 BFW262155:BFW262205 AWA262155:AWA262205 AME262155:AME262205 ACI262155:ACI262205 SM262155:SM262205 IQ262155:IQ262205 E262133:E262183 WVC196619:WVC196669 WLG196619:WLG196669 WBK196619:WBK196669 VRO196619:VRO196669 VHS196619:VHS196669 UXW196619:UXW196669 UOA196619:UOA196669 UEE196619:UEE196669 TUI196619:TUI196669 TKM196619:TKM196669 TAQ196619:TAQ196669 SQU196619:SQU196669 SGY196619:SGY196669 RXC196619:RXC196669 RNG196619:RNG196669 RDK196619:RDK196669 QTO196619:QTO196669 QJS196619:QJS196669 PZW196619:PZW196669 PQA196619:PQA196669 PGE196619:PGE196669 OWI196619:OWI196669 OMM196619:OMM196669 OCQ196619:OCQ196669 NSU196619:NSU196669 NIY196619:NIY196669 MZC196619:MZC196669 MPG196619:MPG196669 MFK196619:MFK196669 LVO196619:LVO196669 LLS196619:LLS196669 LBW196619:LBW196669 KSA196619:KSA196669 KIE196619:KIE196669 JYI196619:JYI196669 JOM196619:JOM196669 JEQ196619:JEQ196669 IUU196619:IUU196669 IKY196619:IKY196669 IBC196619:IBC196669 HRG196619:HRG196669 HHK196619:HHK196669 GXO196619:GXO196669 GNS196619:GNS196669 GDW196619:GDW196669 FUA196619:FUA196669 FKE196619:FKE196669 FAI196619:FAI196669 EQM196619:EQM196669 EGQ196619:EGQ196669 DWU196619:DWU196669 DMY196619:DMY196669 DDC196619:DDC196669 CTG196619:CTG196669 CJK196619:CJK196669 BZO196619:BZO196669 BPS196619:BPS196669 BFW196619:BFW196669 AWA196619:AWA196669 AME196619:AME196669 ACI196619:ACI196669 SM196619:SM196669 IQ196619:IQ196669 E196597:E196647 WVC131083:WVC131133 WLG131083:WLG131133 WBK131083:WBK131133 VRO131083:VRO131133 VHS131083:VHS131133 UXW131083:UXW131133 UOA131083:UOA131133 UEE131083:UEE131133 TUI131083:TUI131133 TKM131083:TKM131133 TAQ131083:TAQ131133 SQU131083:SQU131133 SGY131083:SGY131133 RXC131083:RXC131133 RNG131083:RNG131133 RDK131083:RDK131133 QTO131083:QTO131133 QJS131083:QJS131133 PZW131083:PZW131133 PQA131083:PQA131133 PGE131083:PGE131133 OWI131083:OWI131133 OMM131083:OMM131133 OCQ131083:OCQ131133 NSU131083:NSU131133 NIY131083:NIY131133 MZC131083:MZC131133 MPG131083:MPG131133 MFK131083:MFK131133 LVO131083:LVO131133 LLS131083:LLS131133 LBW131083:LBW131133 KSA131083:KSA131133 KIE131083:KIE131133 JYI131083:JYI131133 JOM131083:JOM131133 JEQ131083:JEQ131133 IUU131083:IUU131133 IKY131083:IKY131133 IBC131083:IBC131133 HRG131083:HRG131133 HHK131083:HHK131133 GXO131083:GXO131133 GNS131083:GNS131133 GDW131083:GDW131133 FUA131083:FUA131133 FKE131083:FKE131133 FAI131083:FAI131133 EQM131083:EQM131133 EGQ131083:EGQ131133 DWU131083:DWU131133 DMY131083:DMY131133 DDC131083:DDC131133 CTG131083:CTG131133 CJK131083:CJK131133 BZO131083:BZO131133 BPS131083:BPS131133 BFW131083:BFW131133 AWA131083:AWA131133 AME131083:AME131133 ACI131083:ACI131133 SM131083:SM131133 IQ131083:IQ131133 E131061:E131111 WVC65547:WVC65597 WLG65547:WLG65597 WBK65547:WBK65597 VRO65547:VRO65597 VHS65547:VHS65597 UXW65547:UXW65597 UOA65547:UOA65597 UEE65547:UEE65597 TUI65547:TUI65597 TKM65547:TKM65597 TAQ65547:TAQ65597 SQU65547:SQU65597 SGY65547:SGY65597 RXC65547:RXC65597 RNG65547:RNG65597 RDK65547:RDK65597 QTO65547:QTO65597 QJS65547:QJS65597 PZW65547:PZW65597 PQA65547:PQA65597 PGE65547:PGE65597 OWI65547:OWI65597 OMM65547:OMM65597 OCQ65547:OCQ65597 NSU65547:NSU65597 NIY65547:NIY65597 MZC65547:MZC65597 MPG65547:MPG65597 MFK65547:MFK65597 LVO65547:LVO65597 LLS65547:LLS65597 LBW65547:LBW65597 KSA65547:KSA65597 KIE65547:KIE65597 JYI65547:JYI65597 JOM65547:JOM65597 JEQ65547:JEQ65597 IUU65547:IUU65597 IKY65547:IKY65597 IBC65547:IBC65597 HRG65547:HRG65597 HHK65547:HHK65597 GXO65547:GXO65597 GNS65547:GNS65597 GDW65547:GDW65597 FUA65547:FUA65597 FKE65547:FKE65597 FAI65547:FAI65597 EQM65547:EQM65597 EGQ65547:EGQ65597 DWU65547:DWU65597 DMY65547:DMY65597 DDC65547:DDC65597 CTG65547:CTG65597 CJK65547:CJK65597 BZO65547:BZO65597 BPS65547:BPS65597 BFW65547:BFW65597 AWA65547:AWA65597 AME65547:AME65597 ACI65547:ACI65597 SM65547:SM65597 IQ65547:IQ65597 E65525:E65575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23 E65597 IQ65619 SM65619 ACI65619 AME65619 AWA65619 BFW65619 BPS65619 BZO65619 CJK65619 CTG65619 DDC65619 DMY65619 DWU65619 EGQ65619 EQM65619 FAI65619 FKE65619 FUA65619 GDW65619 GNS65619 GXO65619 HHK65619 HRG65619 IBC65619 IKY65619 IUU65619 JEQ65619 JOM65619 JYI65619 KIE65619 KSA65619 LBW65619 LLS65619 LVO65619 MFK65619 MPG65619 MZC65619 NIY65619 NSU65619 OCQ65619 OMM65619 OWI65619 PGE65619 PQA65619 PZW65619 QJS65619 QTO65619 RDK65619 RNG65619 RXC65619 SGY65619 SQU65619 TAQ65619 TKM65619 TUI65619 UEE65619 UOA65619 UXW65619 VHS65619 VRO65619 WBK65619 WLG65619 WVC65619 E131133 IQ131155 SM131155 ACI131155 AME131155 AWA131155 BFW131155 BPS131155 BZO131155 CJK131155 CTG131155 DDC131155 DMY131155 DWU131155 EGQ131155 EQM131155 FAI131155 FKE131155 FUA131155 GDW131155 GNS131155 GXO131155 HHK131155 HRG131155 IBC131155 IKY131155 IUU131155 JEQ131155 JOM131155 JYI131155 KIE131155 KSA131155 LBW131155 LLS131155 LVO131155 MFK131155 MPG131155 MZC131155 NIY131155 NSU131155 OCQ131155 OMM131155 OWI131155 PGE131155 PQA131155 PZW131155 QJS131155 QTO131155 RDK131155 RNG131155 RXC131155 SGY131155 SQU131155 TAQ131155 TKM131155 TUI131155 UEE131155 UOA131155 UXW131155 VHS131155 VRO131155 WBK131155 WLG131155 WVC131155 E196669 IQ196691 SM196691 ACI196691 AME196691 AWA196691 BFW196691 BPS196691 BZO196691 CJK196691 CTG196691 DDC196691 DMY196691 DWU196691 EGQ196691 EQM196691 FAI196691 FKE196691 FUA196691 GDW196691 GNS196691 GXO196691 HHK196691 HRG196691 IBC196691 IKY196691 IUU196691 JEQ196691 JOM196691 JYI196691 KIE196691 KSA196691 LBW196691 LLS196691 LVO196691 MFK196691 MPG196691 MZC196691 NIY196691 NSU196691 OCQ196691 OMM196691 OWI196691 PGE196691 PQA196691 PZW196691 QJS196691 QTO196691 RDK196691 RNG196691 RXC196691 SGY196691 SQU196691 TAQ196691 TKM196691 TUI196691 UEE196691 UOA196691 UXW196691 VHS196691 VRO196691 WBK196691 WLG196691 WVC196691 E262205 IQ262227 SM262227 ACI262227 AME262227 AWA262227 BFW262227 BPS262227 BZO262227 CJK262227 CTG262227 DDC262227 DMY262227 DWU262227 EGQ262227 EQM262227 FAI262227 FKE262227 FUA262227 GDW262227 GNS262227 GXO262227 HHK262227 HRG262227 IBC262227 IKY262227 IUU262227 JEQ262227 JOM262227 JYI262227 KIE262227 KSA262227 LBW262227 LLS262227 LVO262227 MFK262227 MPG262227 MZC262227 NIY262227 NSU262227 OCQ262227 OMM262227 OWI262227 PGE262227 PQA262227 PZW262227 QJS262227 QTO262227 RDK262227 RNG262227 RXC262227 SGY262227 SQU262227 TAQ262227 TKM262227 TUI262227 UEE262227 UOA262227 UXW262227 VHS262227 VRO262227 WBK262227 WLG262227 WVC262227 E327741 IQ327763 SM327763 ACI327763 AME327763 AWA327763 BFW327763 BPS327763 BZO327763 CJK327763 CTG327763 DDC327763 DMY327763 DWU327763 EGQ327763 EQM327763 FAI327763 FKE327763 FUA327763 GDW327763 GNS327763 GXO327763 HHK327763 HRG327763 IBC327763 IKY327763 IUU327763 JEQ327763 JOM327763 JYI327763 KIE327763 KSA327763 LBW327763 LLS327763 LVO327763 MFK327763 MPG327763 MZC327763 NIY327763 NSU327763 OCQ327763 OMM327763 OWI327763 PGE327763 PQA327763 PZW327763 QJS327763 QTO327763 RDK327763 RNG327763 RXC327763 SGY327763 SQU327763 TAQ327763 TKM327763 TUI327763 UEE327763 UOA327763 UXW327763 VHS327763 VRO327763 WBK327763 WLG327763 WVC327763 E393277 IQ393299 SM393299 ACI393299 AME393299 AWA393299 BFW393299 BPS393299 BZO393299 CJK393299 CTG393299 DDC393299 DMY393299 DWU393299 EGQ393299 EQM393299 FAI393299 FKE393299 FUA393299 GDW393299 GNS393299 GXO393299 HHK393299 HRG393299 IBC393299 IKY393299 IUU393299 JEQ393299 JOM393299 JYI393299 KIE393299 KSA393299 LBW393299 LLS393299 LVO393299 MFK393299 MPG393299 MZC393299 NIY393299 NSU393299 OCQ393299 OMM393299 OWI393299 PGE393299 PQA393299 PZW393299 QJS393299 QTO393299 RDK393299 RNG393299 RXC393299 SGY393299 SQU393299 TAQ393299 TKM393299 TUI393299 UEE393299 UOA393299 UXW393299 VHS393299 VRO393299 WBK393299 WLG393299 WVC393299 E458813 IQ458835 SM458835 ACI458835 AME458835 AWA458835 BFW458835 BPS458835 BZO458835 CJK458835 CTG458835 DDC458835 DMY458835 DWU458835 EGQ458835 EQM458835 FAI458835 FKE458835 FUA458835 GDW458835 GNS458835 GXO458835 HHK458835 HRG458835 IBC458835 IKY458835 IUU458835 JEQ458835 JOM458835 JYI458835 KIE458835 KSA458835 LBW458835 LLS458835 LVO458835 MFK458835 MPG458835 MZC458835 NIY458835 NSU458835 OCQ458835 OMM458835 OWI458835 PGE458835 PQA458835 PZW458835 QJS458835 QTO458835 RDK458835 RNG458835 RXC458835 SGY458835 SQU458835 TAQ458835 TKM458835 TUI458835 UEE458835 UOA458835 UXW458835 VHS458835 VRO458835 WBK458835 WLG458835 WVC458835 E524349 IQ524371 SM524371 ACI524371 AME524371 AWA524371 BFW524371 BPS524371 BZO524371 CJK524371 CTG524371 DDC524371 DMY524371 DWU524371 EGQ524371 EQM524371 FAI524371 FKE524371 FUA524371 GDW524371 GNS524371 GXO524371 HHK524371 HRG524371 IBC524371 IKY524371 IUU524371 JEQ524371 JOM524371 JYI524371 KIE524371 KSA524371 LBW524371 LLS524371 LVO524371 MFK524371 MPG524371 MZC524371 NIY524371 NSU524371 OCQ524371 OMM524371 OWI524371 PGE524371 PQA524371 PZW524371 QJS524371 QTO524371 RDK524371 RNG524371 RXC524371 SGY524371 SQU524371 TAQ524371 TKM524371 TUI524371 UEE524371 UOA524371 UXW524371 VHS524371 VRO524371 WBK524371 WLG524371 WVC524371 E589885 IQ589907 SM589907 ACI589907 AME589907 AWA589907 BFW589907 BPS589907 BZO589907 CJK589907 CTG589907 DDC589907 DMY589907 DWU589907 EGQ589907 EQM589907 FAI589907 FKE589907 FUA589907 GDW589907 GNS589907 GXO589907 HHK589907 HRG589907 IBC589907 IKY589907 IUU589907 JEQ589907 JOM589907 JYI589907 KIE589907 KSA589907 LBW589907 LLS589907 LVO589907 MFK589907 MPG589907 MZC589907 NIY589907 NSU589907 OCQ589907 OMM589907 OWI589907 PGE589907 PQA589907 PZW589907 QJS589907 QTO589907 RDK589907 RNG589907 RXC589907 SGY589907 SQU589907 TAQ589907 TKM589907 TUI589907 UEE589907 UOA589907 UXW589907 VHS589907 VRO589907 WBK589907 WLG589907 WVC589907 E655421 IQ655443 SM655443 ACI655443 AME655443 AWA655443 BFW655443 BPS655443 BZO655443 CJK655443 CTG655443 DDC655443 DMY655443 DWU655443 EGQ655443 EQM655443 FAI655443 FKE655443 FUA655443 GDW655443 GNS655443 GXO655443 HHK655443 HRG655443 IBC655443 IKY655443 IUU655443 JEQ655443 JOM655443 JYI655443 KIE655443 KSA655443 LBW655443 LLS655443 LVO655443 MFK655443 MPG655443 MZC655443 NIY655443 NSU655443 OCQ655443 OMM655443 OWI655443 PGE655443 PQA655443 PZW655443 QJS655443 QTO655443 RDK655443 RNG655443 RXC655443 SGY655443 SQU655443 TAQ655443 TKM655443 TUI655443 UEE655443 UOA655443 UXW655443 VHS655443 VRO655443 WBK655443 WLG655443 WVC655443 E720957 IQ720979 SM720979 ACI720979 AME720979 AWA720979 BFW720979 BPS720979 BZO720979 CJK720979 CTG720979 DDC720979 DMY720979 DWU720979 EGQ720979 EQM720979 FAI720979 FKE720979 FUA720979 GDW720979 GNS720979 GXO720979 HHK720979 HRG720979 IBC720979 IKY720979 IUU720979 JEQ720979 JOM720979 JYI720979 KIE720979 KSA720979 LBW720979 LLS720979 LVO720979 MFK720979 MPG720979 MZC720979 NIY720979 NSU720979 OCQ720979 OMM720979 OWI720979 PGE720979 PQA720979 PZW720979 QJS720979 QTO720979 RDK720979 RNG720979 RXC720979 SGY720979 SQU720979 TAQ720979 TKM720979 TUI720979 UEE720979 UOA720979 UXW720979 VHS720979 VRO720979 WBK720979 WLG720979 WVC720979 E786493 IQ786515 SM786515 ACI786515 AME786515 AWA786515 BFW786515 BPS786515 BZO786515 CJK786515 CTG786515 DDC786515 DMY786515 DWU786515 EGQ786515 EQM786515 FAI786515 FKE786515 FUA786515 GDW786515 GNS786515 GXO786515 HHK786515 HRG786515 IBC786515 IKY786515 IUU786515 JEQ786515 JOM786515 JYI786515 KIE786515 KSA786515 LBW786515 LLS786515 LVO786515 MFK786515 MPG786515 MZC786515 NIY786515 NSU786515 OCQ786515 OMM786515 OWI786515 PGE786515 PQA786515 PZW786515 QJS786515 QTO786515 RDK786515 RNG786515 RXC786515 SGY786515 SQU786515 TAQ786515 TKM786515 TUI786515 UEE786515 UOA786515 UXW786515 VHS786515 VRO786515 WBK786515 WLG786515 WVC786515 E852029 IQ852051 SM852051 ACI852051 AME852051 AWA852051 BFW852051 BPS852051 BZO852051 CJK852051 CTG852051 DDC852051 DMY852051 DWU852051 EGQ852051 EQM852051 FAI852051 FKE852051 FUA852051 GDW852051 GNS852051 GXO852051 HHK852051 HRG852051 IBC852051 IKY852051 IUU852051 JEQ852051 JOM852051 JYI852051 KIE852051 KSA852051 LBW852051 LLS852051 LVO852051 MFK852051 MPG852051 MZC852051 NIY852051 NSU852051 OCQ852051 OMM852051 OWI852051 PGE852051 PQA852051 PZW852051 QJS852051 QTO852051 RDK852051 RNG852051 RXC852051 SGY852051 SQU852051 TAQ852051 TKM852051 TUI852051 UEE852051 UOA852051 UXW852051 VHS852051 VRO852051 WBK852051 WLG852051 WVC852051 E917565 IQ917587 SM917587 ACI917587 AME917587 AWA917587 BFW917587 BPS917587 BZO917587 CJK917587 CTG917587 DDC917587 DMY917587 DWU917587 EGQ917587 EQM917587 FAI917587 FKE917587 FUA917587 GDW917587 GNS917587 GXO917587 HHK917587 HRG917587 IBC917587 IKY917587 IUU917587 JEQ917587 JOM917587 JYI917587 KIE917587 KSA917587 LBW917587 LLS917587 LVO917587 MFK917587 MPG917587 MZC917587 NIY917587 NSU917587 OCQ917587 OMM917587 OWI917587 PGE917587 PQA917587 PZW917587 QJS917587 QTO917587 RDK917587 RNG917587 RXC917587 SGY917587 SQU917587 TAQ917587 TKM917587 TUI917587 UEE917587 UOA917587 UXW917587 VHS917587 VRO917587 WBK917587 WLG917587 WVC917587 E983101 IQ983123 SM983123 ACI983123 AME983123 AWA983123 BFW983123 BPS983123 BZO983123 CJK983123 CTG983123 DDC983123 DMY983123 DWU983123 EGQ983123 EQM983123 FAI983123 FKE983123 FUA983123 GDW983123 GNS983123 GXO983123 HHK983123 HRG983123 IBC983123 IKY983123 IUU983123 JEQ983123 JOM983123 JYI983123 KIE983123 KSA983123 LBW983123 LLS983123 LVO983123 MFK983123 MPG983123 MZC983123 NIY983123 NSU983123 OCQ983123 OMM983123 OWI983123 PGE983123 PQA983123 PZW983123 QJS983123 QTO983123 RDK983123 RNG983123 RXC983123 SGY983123 SQU983123 TAQ983123 TKM983123 TUI983123 UEE983123 UOA983123 UXW983123 VHS983123 VRO983123 WBK983123 WLG983123" xr:uid="{5985FD18-3FA3-410B-A7EB-29DED9521A21}">
      <formula1>0</formula1>
      <formula2>20000</formula2>
    </dataValidation>
    <dataValidation allowBlank="1" showInputMessage="1" showErrorMessage="1" promptTitle="Grote kost" prompt="Gelieve hiernaast het toelichtingsveld te lezen alvorens deze rubriek in te vullen." sqref="G65648 IS65670 SO65670 ACK65670 AMG65670 AWC65670 BFY65670 BPU65670 BZQ65670 CJM65670 CTI65670 DDE65670 DNA65670 DWW65670 EGS65670 EQO65670 FAK65670 FKG65670 FUC65670 GDY65670 GNU65670 GXQ65670 HHM65670 HRI65670 IBE65670 ILA65670 IUW65670 JES65670 JOO65670 JYK65670 KIG65670 KSC65670 LBY65670 LLU65670 LVQ65670 MFM65670 MPI65670 MZE65670 NJA65670 NSW65670 OCS65670 OMO65670 OWK65670 PGG65670 PQC65670 PZY65670 QJU65670 QTQ65670 RDM65670 RNI65670 RXE65670 SHA65670 SQW65670 TAS65670 TKO65670 TUK65670 UEG65670 UOC65670 UXY65670 VHU65670 VRQ65670 WBM65670 WLI65670 WVE65670 G131184 IS131206 SO131206 ACK131206 AMG131206 AWC131206 BFY131206 BPU131206 BZQ131206 CJM131206 CTI131206 DDE131206 DNA131206 DWW131206 EGS131206 EQO131206 FAK131206 FKG131206 FUC131206 GDY131206 GNU131206 GXQ131206 HHM131206 HRI131206 IBE131206 ILA131206 IUW131206 JES131206 JOO131206 JYK131206 KIG131206 KSC131206 LBY131206 LLU131206 LVQ131206 MFM131206 MPI131206 MZE131206 NJA131206 NSW131206 OCS131206 OMO131206 OWK131206 PGG131206 PQC131206 PZY131206 QJU131206 QTQ131206 RDM131206 RNI131206 RXE131206 SHA131206 SQW131206 TAS131206 TKO131206 TUK131206 UEG131206 UOC131206 UXY131206 VHU131206 VRQ131206 WBM131206 WLI131206 WVE131206 G196720 IS196742 SO196742 ACK196742 AMG196742 AWC196742 BFY196742 BPU196742 BZQ196742 CJM196742 CTI196742 DDE196742 DNA196742 DWW196742 EGS196742 EQO196742 FAK196742 FKG196742 FUC196742 GDY196742 GNU196742 GXQ196742 HHM196742 HRI196742 IBE196742 ILA196742 IUW196742 JES196742 JOO196742 JYK196742 KIG196742 KSC196742 LBY196742 LLU196742 LVQ196742 MFM196742 MPI196742 MZE196742 NJA196742 NSW196742 OCS196742 OMO196742 OWK196742 PGG196742 PQC196742 PZY196742 QJU196742 QTQ196742 RDM196742 RNI196742 RXE196742 SHA196742 SQW196742 TAS196742 TKO196742 TUK196742 UEG196742 UOC196742 UXY196742 VHU196742 VRQ196742 WBM196742 WLI196742 WVE196742 G262256 IS262278 SO262278 ACK262278 AMG262278 AWC262278 BFY262278 BPU262278 BZQ262278 CJM262278 CTI262278 DDE262278 DNA262278 DWW262278 EGS262278 EQO262278 FAK262278 FKG262278 FUC262278 GDY262278 GNU262278 GXQ262278 HHM262278 HRI262278 IBE262278 ILA262278 IUW262278 JES262278 JOO262278 JYK262278 KIG262278 KSC262278 LBY262278 LLU262278 LVQ262278 MFM262278 MPI262278 MZE262278 NJA262278 NSW262278 OCS262278 OMO262278 OWK262278 PGG262278 PQC262278 PZY262278 QJU262278 QTQ262278 RDM262278 RNI262278 RXE262278 SHA262278 SQW262278 TAS262278 TKO262278 TUK262278 UEG262278 UOC262278 UXY262278 VHU262278 VRQ262278 WBM262278 WLI262278 WVE262278 G327792 IS327814 SO327814 ACK327814 AMG327814 AWC327814 BFY327814 BPU327814 BZQ327814 CJM327814 CTI327814 DDE327814 DNA327814 DWW327814 EGS327814 EQO327814 FAK327814 FKG327814 FUC327814 GDY327814 GNU327814 GXQ327814 HHM327814 HRI327814 IBE327814 ILA327814 IUW327814 JES327814 JOO327814 JYK327814 KIG327814 KSC327814 LBY327814 LLU327814 LVQ327814 MFM327814 MPI327814 MZE327814 NJA327814 NSW327814 OCS327814 OMO327814 OWK327814 PGG327814 PQC327814 PZY327814 QJU327814 QTQ327814 RDM327814 RNI327814 RXE327814 SHA327814 SQW327814 TAS327814 TKO327814 TUK327814 UEG327814 UOC327814 UXY327814 VHU327814 VRQ327814 WBM327814 WLI327814 WVE327814 G393328 IS393350 SO393350 ACK393350 AMG393350 AWC393350 BFY393350 BPU393350 BZQ393350 CJM393350 CTI393350 DDE393350 DNA393350 DWW393350 EGS393350 EQO393350 FAK393350 FKG393350 FUC393350 GDY393350 GNU393350 GXQ393350 HHM393350 HRI393350 IBE393350 ILA393350 IUW393350 JES393350 JOO393350 JYK393350 KIG393350 KSC393350 LBY393350 LLU393350 LVQ393350 MFM393350 MPI393350 MZE393350 NJA393350 NSW393350 OCS393350 OMO393350 OWK393350 PGG393350 PQC393350 PZY393350 QJU393350 QTQ393350 RDM393350 RNI393350 RXE393350 SHA393350 SQW393350 TAS393350 TKO393350 TUK393350 UEG393350 UOC393350 UXY393350 VHU393350 VRQ393350 WBM393350 WLI393350 WVE393350 G458864 IS458886 SO458886 ACK458886 AMG458886 AWC458886 BFY458886 BPU458886 BZQ458886 CJM458886 CTI458886 DDE458886 DNA458886 DWW458886 EGS458886 EQO458886 FAK458886 FKG458886 FUC458886 GDY458886 GNU458886 GXQ458886 HHM458886 HRI458886 IBE458886 ILA458886 IUW458886 JES458886 JOO458886 JYK458886 KIG458886 KSC458886 LBY458886 LLU458886 LVQ458886 MFM458886 MPI458886 MZE458886 NJA458886 NSW458886 OCS458886 OMO458886 OWK458886 PGG458886 PQC458886 PZY458886 QJU458886 QTQ458886 RDM458886 RNI458886 RXE458886 SHA458886 SQW458886 TAS458886 TKO458886 TUK458886 UEG458886 UOC458886 UXY458886 VHU458886 VRQ458886 WBM458886 WLI458886 WVE458886 G524400 IS524422 SO524422 ACK524422 AMG524422 AWC524422 BFY524422 BPU524422 BZQ524422 CJM524422 CTI524422 DDE524422 DNA524422 DWW524422 EGS524422 EQO524422 FAK524422 FKG524422 FUC524422 GDY524422 GNU524422 GXQ524422 HHM524422 HRI524422 IBE524422 ILA524422 IUW524422 JES524422 JOO524422 JYK524422 KIG524422 KSC524422 LBY524422 LLU524422 LVQ524422 MFM524422 MPI524422 MZE524422 NJA524422 NSW524422 OCS524422 OMO524422 OWK524422 PGG524422 PQC524422 PZY524422 QJU524422 QTQ524422 RDM524422 RNI524422 RXE524422 SHA524422 SQW524422 TAS524422 TKO524422 TUK524422 UEG524422 UOC524422 UXY524422 VHU524422 VRQ524422 WBM524422 WLI524422 WVE524422 G589936 IS589958 SO589958 ACK589958 AMG589958 AWC589958 BFY589958 BPU589958 BZQ589958 CJM589958 CTI589958 DDE589958 DNA589958 DWW589958 EGS589958 EQO589958 FAK589958 FKG589958 FUC589958 GDY589958 GNU589958 GXQ589958 HHM589958 HRI589958 IBE589958 ILA589958 IUW589958 JES589958 JOO589958 JYK589958 KIG589958 KSC589958 LBY589958 LLU589958 LVQ589958 MFM589958 MPI589958 MZE589958 NJA589958 NSW589958 OCS589958 OMO589958 OWK589958 PGG589958 PQC589958 PZY589958 QJU589958 QTQ589958 RDM589958 RNI589958 RXE589958 SHA589958 SQW589958 TAS589958 TKO589958 TUK589958 UEG589958 UOC589958 UXY589958 VHU589958 VRQ589958 WBM589958 WLI589958 WVE589958 G655472 IS655494 SO655494 ACK655494 AMG655494 AWC655494 BFY655494 BPU655494 BZQ655494 CJM655494 CTI655494 DDE655494 DNA655494 DWW655494 EGS655494 EQO655494 FAK655494 FKG655494 FUC655494 GDY655494 GNU655494 GXQ655494 HHM655494 HRI655494 IBE655494 ILA655494 IUW655494 JES655494 JOO655494 JYK655494 KIG655494 KSC655494 LBY655494 LLU655494 LVQ655494 MFM655494 MPI655494 MZE655494 NJA655494 NSW655494 OCS655494 OMO655494 OWK655494 PGG655494 PQC655494 PZY655494 QJU655494 QTQ655494 RDM655494 RNI655494 RXE655494 SHA655494 SQW655494 TAS655494 TKO655494 TUK655494 UEG655494 UOC655494 UXY655494 VHU655494 VRQ655494 WBM655494 WLI655494 WVE655494 G721008 IS721030 SO721030 ACK721030 AMG721030 AWC721030 BFY721030 BPU721030 BZQ721030 CJM721030 CTI721030 DDE721030 DNA721030 DWW721030 EGS721030 EQO721030 FAK721030 FKG721030 FUC721030 GDY721030 GNU721030 GXQ721030 HHM721030 HRI721030 IBE721030 ILA721030 IUW721030 JES721030 JOO721030 JYK721030 KIG721030 KSC721030 LBY721030 LLU721030 LVQ721030 MFM721030 MPI721030 MZE721030 NJA721030 NSW721030 OCS721030 OMO721030 OWK721030 PGG721030 PQC721030 PZY721030 QJU721030 QTQ721030 RDM721030 RNI721030 RXE721030 SHA721030 SQW721030 TAS721030 TKO721030 TUK721030 UEG721030 UOC721030 UXY721030 VHU721030 VRQ721030 WBM721030 WLI721030 WVE721030 G786544 IS786566 SO786566 ACK786566 AMG786566 AWC786566 BFY786566 BPU786566 BZQ786566 CJM786566 CTI786566 DDE786566 DNA786566 DWW786566 EGS786566 EQO786566 FAK786566 FKG786566 FUC786566 GDY786566 GNU786566 GXQ786566 HHM786566 HRI786566 IBE786566 ILA786566 IUW786566 JES786566 JOO786566 JYK786566 KIG786566 KSC786566 LBY786566 LLU786566 LVQ786566 MFM786566 MPI786566 MZE786566 NJA786566 NSW786566 OCS786566 OMO786566 OWK786566 PGG786566 PQC786566 PZY786566 QJU786566 QTQ786566 RDM786566 RNI786566 RXE786566 SHA786566 SQW786566 TAS786566 TKO786566 TUK786566 UEG786566 UOC786566 UXY786566 VHU786566 VRQ786566 WBM786566 WLI786566 WVE786566 G852080 IS852102 SO852102 ACK852102 AMG852102 AWC852102 BFY852102 BPU852102 BZQ852102 CJM852102 CTI852102 DDE852102 DNA852102 DWW852102 EGS852102 EQO852102 FAK852102 FKG852102 FUC852102 GDY852102 GNU852102 GXQ852102 HHM852102 HRI852102 IBE852102 ILA852102 IUW852102 JES852102 JOO852102 JYK852102 KIG852102 KSC852102 LBY852102 LLU852102 LVQ852102 MFM852102 MPI852102 MZE852102 NJA852102 NSW852102 OCS852102 OMO852102 OWK852102 PGG852102 PQC852102 PZY852102 QJU852102 QTQ852102 RDM852102 RNI852102 RXE852102 SHA852102 SQW852102 TAS852102 TKO852102 TUK852102 UEG852102 UOC852102 UXY852102 VHU852102 VRQ852102 WBM852102 WLI852102 WVE852102 G917616 IS917638 SO917638 ACK917638 AMG917638 AWC917638 BFY917638 BPU917638 BZQ917638 CJM917638 CTI917638 DDE917638 DNA917638 DWW917638 EGS917638 EQO917638 FAK917638 FKG917638 FUC917638 GDY917638 GNU917638 GXQ917638 HHM917638 HRI917638 IBE917638 ILA917638 IUW917638 JES917638 JOO917638 JYK917638 KIG917638 KSC917638 LBY917638 LLU917638 LVQ917638 MFM917638 MPI917638 MZE917638 NJA917638 NSW917638 OCS917638 OMO917638 OWK917638 PGG917638 PQC917638 PZY917638 QJU917638 QTQ917638 RDM917638 RNI917638 RXE917638 SHA917638 SQW917638 TAS917638 TKO917638 TUK917638 UEG917638 UOC917638 UXY917638 VHU917638 VRQ917638 WBM917638 WLI917638 WVE917638 G983152 IS983174 SO983174 ACK983174 AMG983174 AWC983174 BFY983174 BPU983174 BZQ983174 CJM983174 CTI983174 DDE983174 DNA983174 DWW983174 EGS983174 EQO983174 FAK983174 FKG983174 FUC983174 GDY983174 GNU983174 GXQ983174 HHM983174 HRI983174 IBE983174 ILA983174 IUW983174 JES983174 JOO983174 JYK983174 KIG983174 KSC983174 LBY983174 LLU983174 LVQ983174 MFM983174 MPI983174 MZE983174 NJA983174 NSW983174 OCS983174 OMO983174 OWK983174 PGG983174 PQC983174 PZY983174 QJU983174 QTQ983174 RDM983174 RNI983174 RXE983174 SHA983174 SQW983174 TAS983174 TKO983174 TUK983174 UEG983174 UOC983174 UXY983174 VHU983174 VRQ983174 WBM983174 WLI983174 WVE983174" xr:uid="{C6334F0B-B9E1-4A11-A73F-965CDCAE3109}"/>
    <dataValidation type="custom" showInputMessage="1" showErrorMessage="1" error="Gelieve eerst de code in te vullen.  Wanneer code o (onbezoldigd) ingevuld wordt mogen geen brutolonen opgegeven worden." sqref="F983029:N983079 F917493:N917543 F851957:N852007 F786421:N786471 F720885:N720935 F655349:N655399 F589813:N589863 F524277:N524327 F458741:N458791 F393205:N393255 F327669:N327719 F262133:N262183 F196597:N196647 F131061:N131111 F65525:N65575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decimal" operator="greaterThan" allowBlank="1" showInputMessage="1" showErrorMessage="1" error="Het bedrag moet min. 8.500 euro zijn." sqref="G143:G147" xr:uid="{3EF8D4FC-EC6B-42B0-874C-79BFEC103DCF}">
      <formula1>8499</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8:G142" xr:uid="{CC1692CA-38B5-4454-8851-BF200E4AD3B0}">
      <formula1>9999</formula1>
    </dataValidation>
    <dataValidation type="list" allowBlank="1" showInputMessage="1" showErrorMessage="1" sqref="E16:E87" xr:uid="{425DD96F-4A54-4BB5-97D8-D1C1420F3D06}">
      <formula1>"w,o,b"</formula1>
    </dataValidation>
  </dataValidations>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LEES DIT EERST</vt:lpstr>
      <vt:lpstr>begrotingsaanvraag CLUSTER</vt:lpstr>
      <vt:lpstr>'begrotingsaanvraag CLUSTER'!Afdrukbereik</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Rosvelds, Marcel</dc:creator>
  <cp:lastModifiedBy>Wildemeersch, Vicky</cp:lastModifiedBy>
  <cp:lastPrinted>2021-08-03T13:52:35Z</cp:lastPrinted>
  <dcterms:created xsi:type="dcterms:W3CDTF">2019-02-19T10:11:28Z</dcterms:created>
  <dcterms:modified xsi:type="dcterms:W3CDTF">2023-06-13T07:47:32Z</dcterms:modified>
</cp:coreProperties>
</file>