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idris_peiren_vlaio_be/Documents/Projecten/Bezettingstabellen/2026/"/>
    </mc:Choice>
  </mc:AlternateContent>
  <xr:revisionPtr revIDLastSave="24" documentId="8_{92F082F7-91ED-4AB7-995D-0AD50461D4E0}" xr6:coauthVersionLast="47" xr6:coauthVersionMax="47" xr10:uidLastSave="{A7EF0326-C5A9-4D09-8030-BFEF23DAE118}"/>
  <bookViews>
    <workbookView xWindow="-108" yWindow="-108" windowWidth="23256" windowHeight="12456" xr2:uid="{00000000-000D-0000-FFFF-FFFF00000000}"/>
  </bookViews>
  <sheets>
    <sheet name="Bezettingstabe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6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C21" i="1"/>
  <c r="S21" i="1" l="1"/>
  <c r="B31" i="1"/>
  <c r="T21" i="1" l="1"/>
  <c r="B24" i="1"/>
  <c r="B26" i="1" s="1"/>
  <c r="B33" i="1" s="1"/>
  <c r="C24" i="1" l="1"/>
</calcChain>
</file>

<file path=xl/sharedStrings.xml><?xml version="1.0" encoding="utf-8"?>
<sst xmlns="http://schemas.openxmlformats.org/spreadsheetml/2006/main" count="68" uniqueCount="54">
  <si>
    <t>Infrastructuur</t>
  </si>
  <si>
    <t>Bebouwd</t>
  </si>
  <si>
    <t>Onbebouwd</t>
  </si>
  <si>
    <t>Bezet</t>
  </si>
  <si>
    <t>Leegstand</t>
  </si>
  <si>
    <t>In (her)ontwikkeling</t>
  </si>
  <si>
    <t>Actief aanbod</t>
  </si>
  <si>
    <t>Gronden in gebruik door bedrijf</t>
  </si>
  <si>
    <t>Reservegrond bedrijf</t>
  </si>
  <si>
    <t>Reservegrond projectontwikkelaar</t>
  </si>
  <si>
    <t>In ontwikkeling</t>
  </si>
  <si>
    <t>Tijdelijk niet realiseerbaar</t>
  </si>
  <si>
    <t>Economische functie</t>
  </si>
  <si>
    <t>Afwijkende functie</t>
  </si>
  <si>
    <t>Door beperkingen</t>
  </si>
  <si>
    <t>Door afwijkend gebruik</t>
  </si>
  <si>
    <t>Onbekende redenen</t>
  </si>
  <si>
    <t>Provincie</t>
  </si>
  <si>
    <t>Van korte duur</t>
  </si>
  <si>
    <t>Van middellange duur</t>
  </si>
  <si>
    <t>Van lange duur</t>
  </si>
  <si>
    <t>Niet realiseerbaar</t>
  </si>
  <si>
    <t>Totaal</t>
  </si>
  <si>
    <t>Bezettingsgraad (%)</t>
  </si>
  <si>
    <t>Antwerpen</t>
  </si>
  <si>
    <t>Limburg</t>
  </si>
  <si>
    <t>Oost-Vlaanderen</t>
  </si>
  <si>
    <t>West-Vlaanderen</t>
  </si>
  <si>
    <t>Vlaanderen</t>
  </si>
  <si>
    <t>Buiten poorten</t>
  </si>
  <si>
    <t>Oppervlakte (ha)</t>
  </si>
  <si>
    <t>Totaal gekarteerd (zie tabel):</t>
  </si>
  <si>
    <t>Totaal:</t>
  </si>
  <si>
    <t>Binnen poorten (geen details)</t>
  </si>
  <si>
    <t>Totaal gekarteerd:</t>
  </si>
  <si>
    <t>Totaal Vlaanderen:</t>
  </si>
  <si>
    <t>Niet gekarteerd t.o.v. ruimteboekhouding</t>
  </si>
  <si>
    <t>Referentieregio</t>
  </si>
  <si>
    <t>Kempen</t>
  </si>
  <si>
    <t>Regio Antwerpen</t>
  </si>
  <si>
    <t>Rivierenland</t>
  </si>
  <si>
    <t>Denderregio</t>
  </si>
  <si>
    <t>Regio Gent</t>
  </si>
  <si>
    <t>Vlaamse Ardennen</t>
  </si>
  <si>
    <t>Waasland</t>
  </si>
  <si>
    <t>Halle-Vilvoorde</t>
  </si>
  <si>
    <t>Vlaams-Brabant</t>
  </si>
  <si>
    <t>Oost-Brabant</t>
  </si>
  <si>
    <t>Midwest</t>
  </si>
  <si>
    <t xml:space="preserve">Regio Brugge </t>
  </si>
  <si>
    <t>Regio Middenkust</t>
  </si>
  <si>
    <t xml:space="preserve">Westhoek </t>
  </si>
  <si>
    <t>Zuid-West-Vlaanderen</t>
  </si>
  <si>
    <r>
      <t xml:space="preserve">Opmerking: </t>
    </r>
    <r>
      <rPr>
        <i/>
        <sz val="11"/>
        <color rgb="FFFF0000"/>
        <rFont val="Calibri"/>
        <family val="2"/>
        <scheme val="minor"/>
      </rPr>
      <t>De vergelijking met de ruimteboekhouding van Departement Omgeving is voor de versie van januari gebaseerd op de versie van 01/01/2025. Van zodra de ruimteboekhouding van 2026 beschibaar is, worden deze cijfers geactualiseerd (juni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</si>
</sst>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16" applyNumberFormat="0" applyAlignment="0" applyProtection="0"/>
    <xf numFmtId="0" fontId="13" fillId="13" borderId="17" applyNumberFormat="0" applyAlignment="0" applyProtection="0"/>
    <xf numFmtId="0" fontId="14" fillId="13" borderId="16" applyNumberFormat="0" applyAlignment="0" applyProtection="0"/>
    <xf numFmtId="0" fontId="15" fillId="0" borderId="18" applyNumberFormat="0" applyFill="0" applyAlignment="0" applyProtection="0"/>
    <xf numFmtId="0" fontId="16" fillId="14" borderId="19" applyNumberFormat="0" applyAlignment="0" applyProtection="0"/>
    <xf numFmtId="0" fontId="17" fillId="0" borderId="0" applyNumberFormat="0" applyFill="0" applyBorder="0" applyAlignment="0" applyProtection="0"/>
    <xf numFmtId="0" fontId="4" fillId="15" borderId="20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21" applyNumberFormat="0" applyFill="0" applyAlignment="0" applyProtection="0"/>
    <xf numFmtId="0" fontId="19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19" fillId="39" borderId="0" applyNumberFormat="0" applyBorder="0" applyAlignment="0" applyProtection="0"/>
  </cellStyleXfs>
  <cellXfs count="60">
    <xf numFmtId="0" fontId="0" fillId="0" borderId="0" xfId="0"/>
    <xf numFmtId="0" fontId="0" fillId="0" borderId="6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2" fillId="7" borderId="1" xfId="0" applyFont="1" applyFill="1" applyBorder="1" applyAlignment="1">
      <alignment wrapText="1"/>
    </xf>
    <xf numFmtId="1" fontId="0" fillId="0" borderId="0" xfId="0" applyNumberFormat="1" applyAlignment="1">
      <alignment horizontal="center"/>
    </xf>
    <xf numFmtId="0" fontId="3" fillId="0" borderId="6" xfId="0" applyFont="1" applyBorder="1"/>
    <xf numFmtId="1" fontId="3" fillId="8" borderId="8" xfId="0" applyNumberFormat="1" applyFont="1" applyFill="1" applyBorder="1" applyAlignment="1">
      <alignment horizontal="center"/>
    </xf>
    <xf numFmtId="1" fontId="3" fillId="8" borderId="6" xfId="0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5" xfId="0" applyFont="1" applyFill="1" applyBorder="1"/>
    <xf numFmtId="0" fontId="0" fillId="0" borderId="8" xfId="0" applyBorder="1"/>
    <xf numFmtId="0" fontId="0" fillId="41" borderId="2" xfId="0" applyFill="1" applyBorder="1"/>
    <xf numFmtId="0" fontId="0" fillId="41" borderId="5" xfId="0" applyFill="1" applyBorder="1"/>
    <xf numFmtId="0" fontId="0" fillId="41" borderId="4" xfId="0" applyFill="1" applyBorder="1"/>
    <xf numFmtId="0" fontId="0" fillId="2" borderId="5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7" borderId="8" xfId="0" applyFill="1" applyBorder="1"/>
    <xf numFmtId="0" fontId="0" fillId="7" borderId="7" xfId="0" applyFill="1" applyBorder="1"/>
    <xf numFmtId="0" fontId="0" fillId="7" borderId="9" xfId="0" applyFill="1" applyBorder="1"/>
    <xf numFmtId="0" fontId="0" fillId="7" borderId="11" xfId="0" applyFill="1" applyBorder="1"/>
    <xf numFmtId="0" fontId="0" fillId="7" borderId="12" xfId="0" applyFill="1" applyBorder="1"/>
    <xf numFmtId="0" fontId="3" fillId="8" borderId="6" xfId="0" applyFont="1" applyFill="1" applyBorder="1" applyAlignment="1">
      <alignment horizontal="center"/>
    </xf>
    <xf numFmtId="0" fontId="0" fillId="40" borderId="6" xfId="0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6" borderId="2" xfId="0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1" borderId="3" xfId="0" applyFill="1" applyBorder="1" applyAlignment="1">
      <alignment horizontal="center"/>
    </xf>
    <xf numFmtId="0" fontId="3" fillId="42" borderId="6" xfId="0" applyFont="1" applyFill="1" applyBorder="1" applyAlignment="1">
      <alignment horizontal="center"/>
    </xf>
    <xf numFmtId="1" fontId="3" fillId="4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8" borderId="6" xfId="0" applyNumberFormat="1" applyFont="1" applyFill="1" applyBorder="1" applyAlignment="1">
      <alignment horizontal="center"/>
    </xf>
    <xf numFmtId="0" fontId="0" fillId="43" borderId="6" xfId="0" applyFill="1" applyBorder="1"/>
    <xf numFmtId="0" fontId="0" fillId="43" borderId="6" xfId="0" applyFill="1" applyBorder="1" applyAlignment="1">
      <alignment horizontal="center"/>
    </xf>
    <xf numFmtId="164" fontId="3" fillId="8" borderId="9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3" fillId="0" borderId="1" xfId="0" applyFont="1" applyBorder="1"/>
    <xf numFmtId="1" fontId="3" fillId="0" borderId="10" xfId="0" applyNumberFormat="1" applyFont="1" applyBorder="1" applyAlignment="1">
      <alignment horizontal="center"/>
    </xf>
    <xf numFmtId="1" fontId="3" fillId="8" borderId="6" xfId="0" applyNumberFormat="1" applyFont="1" applyFill="1" applyBorder="1" applyAlignment="1">
      <alignment horizontal="center" vertical="top" wrapText="1"/>
    </xf>
    <xf numFmtId="0" fontId="20" fillId="0" borderId="22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26" xfId="0" applyFont="1" applyBorder="1" applyAlignment="1">
      <alignment wrapText="1"/>
    </xf>
    <xf numFmtId="0" fontId="20" fillId="0" borderId="27" xfId="0" applyFont="1" applyBorder="1" applyAlignment="1">
      <alignment wrapText="1"/>
    </xf>
    <xf numFmtId="0" fontId="20" fillId="0" borderId="28" xfId="0" applyFont="1" applyBorder="1" applyAlignment="1">
      <alignment wrapText="1"/>
    </xf>
    <xf numFmtId="0" fontId="20" fillId="0" borderId="29" xfId="0" applyFont="1" applyBorder="1" applyAlignment="1">
      <alignment wrapText="1"/>
    </xf>
    <xf numFmtId="0" fontId="0" fillId="0" borderId="3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T33"/>
  <sheetViews>
    <sheetView tabSelected="1" workbookViewId="0">
      <pane xSplit="1" topLeftCell="K1" activePane="topRight" state="frozen"/>
      <selection pane="topRight" activeCell="H27" sqref="H27"/>
    </sheetView>
  </sheetViews>
  <sheetFormatPr defaultRowHeight="14.4" x14ac:dyDescent="0.3"/>
  <cols>
    <col min="1" max="1" width="36.77734375" bestFit="1" customWidth="1"/>
    <col min="2" max="2" width="15.33203125" bestFit="1" customWidth="1"/>
    <col min="3" max="3" width="17.77734375" bestFit="1" customWidth="1"/>
    <col min="4" max="4" width="18.109375" bestFit="1" customWidth="1"/>
    <col min="5" max="5" width="16.21875" bestFit="1" customWidth="1"/>
    <col min="6" max="6" width="9.21875" bestFit="1" customWidth="1"/>
    <col min="7" max="7" width="17.21875" bestFit="1" customWidth="1"/>
    <col min="8" max="8" width="12.33203125" bestFit="1" customWidth="1"/>
    <col min="9" max="9" width="26.6640625" bestFit="1" customWidth="1"/>
    <col min="10" max="10" width="18.5546875" bestFit="1" customWidth="1"/>
    <col min="11" max="11" width="30" bestFit="1" customWidth="1"/>
    <col min="12" max="12" width="24.88671875" bestFit="1" customWidth="1"/>
    <col min="13" max="13" width="22.109375" bestFit="1" customWidth="1"/>
    <col min="14" max="14" width="18.6640625" bestFit="1" customWidth="1"/>
    <col min="15" max="15" width="13.109375" bestFit="1" customWidth="1"/>
    <col min="16" max="16" width="15.6640625" bestFit="1" customWidth="1"/>
    <col min="17" max="17" width="20" bestFit="1" customWidth="1"/>
    <col min="18" max="18" width="17.5546875" bestFit="1" customWidth="1"/>
    <col min="19" max="19" width="6.21875" bestFit="1" customWidth="1"/>
    <col min="20" max="20" width="17" bestFit="1" customWidth="1"/>
  </cols>
  <sheetData>
    <row r="1" spans="1:20" ht="15" thickBot="1" x14ac:dyDescent="0.35"/>
    <row r="2" spans="1:20" ht="15" thickBot="1" x14ac:dyDescent="0.35">
      <c r="A2" s="45"/>
      <c r="B2" s="59"/>
      <c r="C2" s="15" t="s">
        <v>0</v>
      </c>
      <c r="D2" s="21" t="s">
        <v>1</v>
      </c>
      <c r="E2" s="22"/>
      <c r="F2" s="22"/>
      <c r="G2" s="23"/>
      <c r="H2" s="22" t="s">
        <v>2</v>
      </c>
      <c r="I2" s="22"/>
      <c r="J2" s="22"/>
      <c r="K2" s="22"/>
      <c r="L2" s="22"/>
      <c r="M2" s="24"/>
      <c r="N2" s="24"/>
      <c r="O2" s="24"/>
      <c r="P2" s="24"/>
      <c r="Q2" s="24"/>
      <c r="R2" s="25"/>
    </row>
    <row r="3" spans="1:20" ht="43.8" thickBot="1" x14ac:dyDescent="0.35">
      <c r="A3" s="46"/>
      <c r="B3" s="46"/>
      <c r="C3" s="1"/>
      <c r="D3" s="19" t="s">
        <v>3</v>
      </c>
      <c r="E3" s="20"/>
      <c r="F3" s="30" t="s">
        <v>4</v>
      </c>
      <c r="G3" s="31" t="s">
        <v>5</v>
      </c>
      <c r="H3" s="32" t="s">
        <v>6</v>
      </c>
      <c r="I3" s="33" t="s">
        <v>7</v>
      </c>
      <c r="J3" s="33" t="s">
        <v>8</v>
      </c>
      <c r="K3" s="34" t="s">
        <v>9</v>
      </c>
      <c r="L3" s="35" t="s">
        <v>10</v>
      </c>
      <c r="M3" s="5" t="s">
        <v>11</v>
      </c>
      <c r="N3" s="4"/>
      <c r="O3" s="4"/>
      <c r="P3" s="4"/>
      <c r="Q3" s="4"/>
      <c r="R3" s="6"/>
    </row>
    <row r="4" spans="1:20" ht="15" thickBot="1" x14ac:dyDescent="0.35">
      <c r="A4" s="46"/>
      <c r="B4" s="46"/>
      <c r="C4" s="1"/>
      <c r="D4" s="28" t="s">
        <v>12</v>
      </c>
      <c r="E4" s="29" t="s">
        <v>13</v>
      </c>
      <c r="F4" s="7"/>
      <c r="G4" s="1"/>
      <c r="H4" s="2"/>
      <c r="I4" s="1"/>
      <c r="J4" s="1"/>
      <c r="L4" s="1"/>
      <c r="M4" s="16" t="s">
        <v>14</v>
      </c>
      <c r="N4" s="17"/>
      <c r="O4" s="17"/>
      <c r="P4" s="18"/>
      <c r="Q4" s="36" t="s">
        <v>15</v>
      </c>
      <c r="R4" s="36" t="s">
        <v>16</v>
      </c>
    </row>
    <row r="5" spans="1:20" ht="15" thickBot="1" x14ac:dyDescent="0.35">
      <c r="A5" s="47" t="s">
        <v>37</v>
      </c>
      <c r="B5" s="47" t="s">
        <v>17</v>
      </c>
      <c r="C5" s="1"/>
      <c r="D5" s="13"/>
      <c r="E5" s="14"/>
      <c r="F5" s="7"/>
      <c r="G5" s="1"/>
      <c r="H5" s="2"/>
      <c r="I5" s="1"/>
      <c r="J5" s="1"/>
      <c r="K5" s="1"/>
      <c r="L5" s="1"/>
      <c r="M5" s="27" t="s">
        <v>18</v>
      </c>
      <c r="N5" s="27" t="s">
        <v>19</v>
      </c>
      <c r="O5" s="27" t="s">
        <v>20</v>
      </c>
      <c r="P5" s="27" t="s">
        <v>21</v>
      </c>
      <c r="Q5" s="1"/>
      <c r="R5" s="1"/>
      <c r="S5" s="43" t="s">
        <v>22</v>
      </c>
      <c r="T5" s="42" t="s">
        <v>23</v>
      </c>
    </row>
    <row r="6" spans="1:20" ht="15" thickBot="1" x14ac:dyDescent="0.35">
      <c r="A6" t="s">
        <v>38</v>
      </c>
      <c r="B6" t="s">
        <v>24</v>
      </c>
      <c r="C6" s="8">
        <v>600.75</v>
      </c>
      <c r="D6" s="8">
        <v>3383.51</v>
      </c>
      <c r="E6" s="8">
        <v>207.61</v>
      </c>
      <c r="F6" s="8">
        <v>100.63</v>
      </c>
      <c r="G6" s="8">
        <v>0</v>
      </c>
      <c r="H6" s="8">
        <v>30.49</v>
      </c>
      <c r="I6" s="8">
        <v>93.94</v>
      </c>
      <c r="J6" s="8">
        <v>71.290000000000006</v>
      </c>
      <c r="K6" s="8">
        <v>36.74</v>
      </c>
      <c r="L6" s="8">
        <v>22.4</v>
      </c>
      <c r="M6" s="8">
        <v>18.66</v>
      </c>
      <c r="N6" s="8">
        <v>16.03</v>
      </c>
      <c r="O6" s="8">
        <v>88.4</v>
      </c>
      <c r="P6" s="8">
        <v>7.4</v>
      </c>
      <c r="Q6" s="8">
        <v>119.93</v>
      </c>
      <c r="R6" s="8">
        <v>86.31</v>
      </c>
      <c r="S6" s="48">
        <f>SUM(C6:R6)</f>
        <v>4884.0899999999983</v>
      </c>
      <c r="T6" s="41">
        <f t="shared" ref="T6:T20" si="0">(C6+D6+E6+F6+G6+I6)/S6*100</f>
        <v>89.810793822390679</v>
      </c>
    </row>
    <row r="7" spans="1:20" ht="15" thickBot="1" x14ac:dyDescent="0.35">
      <c r="A7" t="s">
        <v>39</v>
      </c>
      <c r="B7" t="s">
        <v>24</v>
      </c>
      <c r="C7" s="8">
        <v>420.67</v>
      </c>
      <c r="D7" s="8">
        <v>2507.04</v>
      </c>
      <c r="E7" s="8">
        <v>124.44</v>
      </c>
      <c r="F7" s="8">
        <v>56.48</v>
      </c>
      <c r="G7" s="8">
        <v>2.74</v>
      </c>
      <c r="H7" s="8">
        <v>2.59</v>
      </c>
      <c r="I7" s="8">
        <v>63.25</v>
      </c>
      <c r="J7" s="8">
        <v>44.08</v>
      </c>
      <c r="K7" s="8">
        <v>7.18</v>
      </c>
      <c r="L7" s="8">
        <v>18.38</v>
      </c>
      <c r="M7" s="8">
        <v>30.91</v>
      </c>
      <c r="N7" s="8">
        <v>0.9</v>
      </c>
      <c r="O7" s="8">
        <v>75.34</v>
      </c>
      <c r="P7" s="8">
        <v>8.5399999999999991</v>
      </c>
      <c r="Q7" s="8">
        <v>51.5</v>
      </c>
      <c r="R7" s="8">
        <v>48.76</v>
      </c>
      <c r="S7" s="48">
        <f t="shared" ref="S7:S20" si="1">SUM(C7:R7)</f>
        <v>3462.8</v>
      </c>
      <c r="T7" s="41">
        <f t="shared" si="0"/>
        <v>91.677832967540709</v>
      </c>
    </row>
    <row r="8" spans="1:20" ht="15" thickBot="1" x14ac:dyDescent="0.35">
      <c r="A8" t="s">
        <v>40</v>
      </c>
      <c r="B8" t="s">
        <v>24</v>
      </c>
      <c r="C8" s="8">
        <v>312.12</v>
      </c>
      <c r="D8" s="8">
        <v>1905.4</v>
      </c>
      <c r="E8" s="8">
        <v>112.1</v>
      </c>
      <c r="F8" s="8">
        <v>74.569999999999993</v>
      </c>
      <c r="G8" s="8">
        <v>0</v>
      </c>
      <c r="H8" s="8">
        <v>12.72</v>
      </c>
      <c r="I8" s="8">
        <v>43.8</v>
      </c>
      <c r="J8" s="8">
        <v>87.11</v>
      </c>
      <c r="K8" s="8">
        <v>2.5</v>
      </c>
      <c r="L8" s="8">
        <v>31.94</v>
      </c>
      <c r="M8" s="8">
        <v>14.56</v>
      </c>
      <c r="N8" s="8">
        <v>5.23</v>
      </c>
      <c r="O8" s="8">
        <v>53.06</v>
      </c>
      <c r="P8" s="8">
        <v>3.67</v>
      </c>
      <c r="Q8" s="8">
        <v>51.94</v>
      </c>
      <c r="R8" s="8">
        <v>44.4</v>
      </c>
      <c r="S8" s="48">
        <f t="shared" si="1"/>
        <v>2755.1200000000003</v>
      </c>
      <c r="T8" s="41">
        <f t="shared" si="0"/>
        <v>88.852391184413023</v>
      </c>
    </row>
    <row r="9" spans="1:20" ht="15" thickBot="1" x14ac:dyDescent="0.35">
      <c r="A9" t="s">
        <v>25</v>
      </c>
      <c r="B9" t="s">
        <v>25</v>
      </c>
      <c r="C9" s="8">
        <v>1458.09</v>
      </c>
      <c r="D9" s="8">
        <v>6622.05</v>
      </c>
      <c r="E9" s="8">
        <v>233.41</v>
      </c>
      <c r="F9" s="8">
        <v>209.03</v>
      </c>
      <c r="G9" s="8">
        <v>0</v>
      </c>
      <c r="H9" s="8">
        <v>240.71</v>
      </c>
      <c r="I9" s="8">
        <v>839.43</v>
      </c>
      <c r="J9" s="8">
        <v>517.62</v>
      </c>
      <c r="K9" s="8">
        <v>198.81</v>
      </c>
      <c r="L9" s="8">
        <v>1.3</v>
      </c>
      <c r="M9" s="8">
        <v>47.25</v>
      </c>
      <c r="N9" s="8">
        <v>19.329999999999998</v>
      </c>
      <c r="O9" s="8">
        <v>299.87</v>
      </c>
      <c r="P9" s="8">
        <v>49.54</v>
      </c>
      <c r="Q9" s="8">
        <v>128.26</v>
      </c>
      <c r="R9" s="8">
        <v>244.29</v>
      </c>
      <c r="S9" s="48">
        <f t="shared" si="1"/>
        <v>11108.990000000003</v>
      </c>
      <c r="T9" s="41">
        <f t="shared" si="0"/>
        <v>84.274177940568848</v>
      </c>
    </row>
    <row r="10" spans="1:20" ht="15" thickBot="1" x14ac:dyDescent="0.35">
      <c r="A10" t="s">
        <v>41</v>
      </c>
      <c r="B10" t="s">
        <v>26</v>
      </c>
      <c r="C10" s="8">
        <v>188.18</v>
      </c>
      <c r="D10" s="8">
        <v>1331.57</v>
      </c>
      <c r="E10" s="8">
        <v>96.77</v>
      </c>
      <c r="F10" s="8">
        <v>47.07</v>
      </c>
      <c r="G10" s="8">
        <v>0</v>
      </c>
      <c r="H10" s="8">
        <v>11.7</v>
      </c>
      <c r="I10" s="8">
        <v>22.49</v>
      </c>
      <c r="J10" s="8">
        <v>28</v>
      </c>
      <c r="K10" s="8">
        <v>1.51</v>
      </c>
      <c r="L10" s="8">
        <v>84.93</v>
      </c>
      <c r="M10" s="8">
        <v>2.5099999999999998</v>
      </c>
      <c r="N10" s="8">
        <v>10.56</v>
      </c>
      <c r="O10" s="8">
        <v>45.32</v>
      </c>
      <c r="P10" s="8">
        <v>0</v>
      </c>
      <c r="Q10" s="8">
        <v>51.63</v>
      </c>
      <c r="R10" s="8">
        <v>28.22</v>
      </c>
      <c r="S10" s="48">
        <f t="shared" si="1"/>
        <v>1950.46</v>
      </c>
      <c r="T10" s="41">
        <f t="shared" si="0"/>
        <v>86.445248813100491</v>
      </c>
    </row>
    <row r="11" spans="1:20" ht="15" thickBot="1" x14ac:dyDescent="0.35">
      <c r="A11" t="s">
        <v>42</v>
      </c>
      <c r="B11" t="s">
        <v>26</v>
      </c>
      <c r="C11" s="8">
        <v>548.88</v>
      </c>
      <c r="D11" s="8">
        <v>2310.16</v>
      </c>
      <c r="E11" s="8">
        <v>197.74</v>
      </c>
      <c r="F11" s="8">
        <v>103.16</v>
      </c>
      <c r="G11" s="8">
        <v>0</v>
      </c>
      <c r="H11" s="8">
        <v>32.99</v>
      </c>
      <c r="I11" s="8">
        <v>45.79</v>
      </c>
      <c r="J11" s="8">
        <v>87.12</v>
      </c>
      <c r="K11" s="8">
        <v>6.62</v>
      </c>
      <c r="L11" s="8">
        <v>6.82</v>
      </c>
      <c r="M11" s="8">
        <v>36.979999999999997</v>
      </c>
      <c r="N11" s="8">
        <v>11.28</v>
      </c>
      <c r="O11" s="8">
        <v>78.83</v>
      </c>
      <c r="P11" s="8">
        <v>6.63</v>
      </c>
      <c r="Q11" s="8">
        <v>43.37</v>
      </c>
      <c r="R11" s="8">
        <v>87.28</v>
      </c>
      <c r="S11" s="48">
        <f t="shared" si="1"/>
        <v>3603.6499999999996</v>
      </c>
      <c r="T11" s="41">
        <f t="shared" si="0"/>
        <v>88.957862167524596</v>
      </c>
    </row>
    <row r="12" spans="1:20" ht="15" thickBot="1" x14ac:dyDescent="0.35">
      <c r="A12" t="s">
        <v>43</v>
      </c>
      <c r="B12" t="s">
        <v>26</v>
      </c>
      <c r="C12" s="8">
        <v>123.38</v>
      </c>
      <c r="D12" s="8">
        <v>845.99</v>
      </c>
      <c r="E12" s="8">
        <v>52.39</v>
      </c>
      <c r="F12" s="8">
        <v>31.61</v>
      </c>
      <c r="G12" s="8">
        <v>0</v>
      </c>
      <c r="H12" s="8">
        <v>32.909999999999997</v>
      </c>
      <c r="I12" s="8">
        <v>31.65</v>
      </c>
      <c r="J12" s="8">
        <v>32.21</v>
      </c>
      <c r="K12" s="8">
        <v>0.28999999999999998</v>
      </c>
      <c r="L12" s="8">
        <v>31.24</v>
      </c>
      <c r="M12" s="8">
        <v>2.85</v>
      </c>
      <c r="N12" s="8">
        <v>5.42</v>
      </c>
      <c r="O12" s="8">
        <v>16.059999999999999</v>
      </c>
      <c r="P12" s="8">
        <v>2.91</v>
      </c>
      <c r="Q12" s="8">
        <v>18.87</v>
      </c>
      <c r="R12" s="8">
        <v>27.02</v>
      </c>
      <c r="S12" s="48">
        <f t="shared" si="1"/>
        <v>1254.8</v>
      </c>
      <c r="T12" s="41">
        <f t="shared" si="0"/>
        <v>86.469556901498251</v>
      </c>
    </row>
    <row r="13" spans="1:20" ht="15" thickBot="1" x14ac:dyDescent="0.35">
      <c r="A13" t="s">
        <v>44</v>
      </c>
      <c r="B13" t="s">
        <v>26</v>
      </c>
      <c r="C13" s="8">
        <v>219.9</v>
      </c>
      <c r="D13" s="8">
        <v>1363.52</v>
      </c>
      <c r="E13" s="8">
        <v>104.52</v>
      </c>
      <c r="F13" s="8">
        <v>41.17</v>
      </c>
      <c r="G13" s="8">
        <v>0</v>
      </c>
      <c r="H13" s="8">
        <v>5.57</v>
      </c>
      <c r="I13" s="8">
        <v>77.83</v>
      </c>
      <c r="J13" s="8">
        <v>17.399999999999999</v>
      </c>
      <c r="K13" s="8">
        <v>2.41</v>
      </c>
      <c r="L13" s="8">
        <v>7.47</v>
      </c>
      <c r="M13" s="8">
        <v>59.56</v>
      </c>
      <c r="N13" s="8">
        <v>3.72</v>
      </c>
      <c r="O13" s="8">
        <v>25.64</v>
      </c>
      <c r="P13" s="8">
        <v>21.11</v>
      </c>
      <c r="Q13" s="8">
        <v>37.68</v>
      </c>
      <c r="R13" s="8">
        <v>28.28</v>
      </c>
      <c r="S13" s="48">
        <f t="shared" si="1"/>
        <v>2015.7800000000002</v>
      </c>
      <c r="T13" s="41">
        <f t="shared" si="0"/>
        <v>89.639742432209857</v>
      </c>
    </row>
    <row r="14" spans="1:20" ht="15" thickBot="1" x14ac:dyDescent="0.35">
      <c r="A14" t="s">
        <v>45</v>
      </c>
      <c r="B14" t="s">
        <v>46</v>
      </c>
      <c r="C14" s="8">
        <v>489.88</v>
      </c>
      <c r="D14" s="8">
        <v>2352.88</v>
      </c>
      <c r="E14" s="8">
        <v>141.85</v>
      </c>
      <c r="F14" s="8">
        <v>104.71</v>
      </c>
      <c r="G14" s="8">
        <v>0.43</v>
      </c>
      <c r="H14" s="8">
        <v>22.76</v>
      </c>
      <c r="I14" s="8">
        <v>124.53</v>
      </c>
      <c r="J14" s="8">
        <v>100.76</v>
      </c>
      <c r="K14" s="8">
        <v>105.95</v>
      </c>
      <c r="L14" s="8">
        <v>7.58</v>
      </c>
      <c r="M14" s="8">
        <v>34.89</v>
      </c>
      <c r="N14" s="8">
        <v>18</v>
      </c>
      <c r="O14" s="8">
        <v>146.06</v>
      </c>
      <c r="P14" s="8">
        <v>13.93</v>
      </c>
      <c r="Q14" s="8">
        <v>13.16</v>
      </c>
      <c r="R14" s="8">
        <v>18.66</v>
      </c>
      <c r="S14" s="48">
        <f t="shared" si="1"/>
        <v>3696.0299999999997</v>
      </c>
      <c r="T14" s="41">
        <f t="shared" si="0"/>
        <v>86.965744325668354</v>
      </c>
    </row>
    <row r="15" spans="1:20" ht="15" thickBot="1" x14ac:dyDescent="0.35">
      <c r="A15" t="s">
        <v>47</v>
      </c>
      <c r="B15" t="s">
        <v>46</v>
      </c>
      <c r="C15" s="8">
        <v>260.29000000000002</v>
      </c>
      <c r="D15" s="8">
        <v>1333.11</v>
      </c>
      <c r="E15" s="8">
        <v>100.15</v>
      </c>
      <c r="F15" s="8">
        <v>31.04</v>
      </c>
      <c r="G15" s="8">
        <v>0</v>
      </c>
      <c r="H15" s="8">
        <v>26.22</v>
      </c>
      <c r="I15" s="8">
        <v>51.68</v>
      </c>
      <c r="J15" s="8">
        <v>85.56</v>
      </c>
      <c r="K15" s="8">
        <v>17.600000000000001</v>
      </c>
      <c r="L15" s="8">
        <v>15.24</v>
      </c>
      <c r="M15" s="8">
        <v>32.770000000000003</v>
      </c>
      <c r="N15" s="8">
        <v>10.73</v>
      </c>
      <c r="O15" s="8">
        <v>139.12</v>
      </c>
      <c r="P15" s="8">
        <v>7.44</v>
      </c>
      <c r="Q15" s="8">
        <v>32.53</v>
      </c>
      <c r="R15" s="8">
        <v>22.5</v>
      </c>
      <c r="S15" s="48">
        <f t="shared" si="1"/>
        <v>2165.98</v>
      </c>
      <c r="T15" s="41">
        <f t="shared" si="0"/>
        <v>82.007682434740858</v>
      </c>
    </row>
    <row r="16" spans="1:20" ht="15" thickBot="1" x14ac:dyDescent="0.35">
      <c r="A16" t="s">
        <v>48</v>
      </c>
      <c r="B16" t="s">
        <v>27</v>
      </c>
      <c r="C16" s="8">
        <v>303.94</v>
      </c>
      <c r="D16" s="8">
        <v>2485.58</v>
      </c>
      <c r="E16" s="8">
        <v>144.28</v>
      </c>
      <c r="F16" s="8">
        <v>108.16</v>
      </c>
      <c r="G16" s="8">
        <v>0</v>
      </c>
      <c r="H16" s="8">
        <v>46.18</v>
      </c>
      <c r="I16" s="8">
        <v>73.680000000000007</v>
      </c>
      <c r="J16" s="8">
        <v>95.72</v>
      </c>
      <c r="K16" s="8">
        <v>7.82</v>
      </c>
      <c r="L16" s="8">
        <v>72.849999999999994</v>
      </c>
      <c r="M16" s="8">
        <v>38.64</v>
      </c>
      <c r="N16" s="8">
        <v>4.54</v>
      </c>
      <c r="O16" s="8">
        <v>33.19</v>
      </c>
      <c r="P16" s="8">
        <v>1.32</v>
      </c>
      <c r="Q16" s="8">
        <v>36.340000000000003</v>
      </c>
      <c r="R16" s="8">
        <v>49.23</v>
      </c>
      <c r="S16" s="48">
        <f t="shared" si="1"/>
        <v>3501.47</v>
      </c>
      <c r="T16" s="41">
        <f t="shared" si="0"/>
        <v>88.980913730518893</v>
      </c>
    </row>
    <row r="17" spans="1:20" ht="15" thickBot="1" x14ac:dyDescent="0.35">
      <c r="A17" t="s">
        <v>49</v>
      </c>
      <c r="B17" t="s">
        <v>27</v>
      </c>
      <c r="C17" s="8">
        <v>192.36</v>
      </c>
      <c r="D17" s="8">
        <v>1026.4000000000001</v>
      </c>
      <c r="E17" s="8">
        <v>88.83</v>
      </c>
      <c r="F17" s="8">
        <v>39.89</v>
      </c>
      <c r="G17" s="8">
        <v>2.2799999999999998</v>
      </c>
      <c r="H17" s="8">
        <v>7.36</v>
      </c>
      <c r="I17" s="8">
        <v>32.89</v>
      </c>
      <c r="J17" s="8">
        <v>12.74</v>
      </c>
      <c r="K17" s="8">
        <v>0.39</v>
      </c>
      <c r="L17" s="8">
        <v>55.43</v>
      </c>
      <c r="M17" s="8">
        <v>11.58</v>
      </c>
      <c r="N17" s="8">
        <v>1.1599999999999999</v>
      </c>
      <c r="O17" s="8">
        <v>12.24</v>
      </c>
      <c r="P17" s="8">
        <v>0.03</v>
      </c>
      <c r="Q17" s="8">
        <v>10.41</v>
      </c>
      <c r="R17" s="8">
        <v>17.309999999999999</v>
      </c>
      <c r="S17" s="48">
        <f t="shared" si="1"/>
        <v>1511.3000000000004</v>
      </c>
      <c r="T17" s="41">
        <f t="shared" si="0"/>
        <v>91.487461126182751</v>
      </c>
    </row>
    <row r="18" spans="1:20" ht="15" thickBot="1" x14ac:dyDescent="0.35">
      <c r="A18" t="s">
        <v>50</v>
      </c>
      <c r="B18" t="s">
        <v>27</v>
      </c>
      <c r="C18" s="8">
        <v>122.54</v>
      </c>
      <c r="D18" s="8">
        <v>521.98</v>
      </c>
      <c r="E18" s="8">
        <v>26.16</v>
      </c>
      <c r="F18" s="8">
        <v>17.829999999999998</v>
      </c>
      <c r="G18" s="8">
        <v>0</v>
      </c>
      <c r="H18" s="8">
        <v>15.93</v>
      </c>
      <c r="I18" s="8">
        <v>58.8</v>
      </c>
      <c r="J18" s="8">
        <v>15.12</v>
      </c>
      <c r="K18" s="8">
        <v>0.82</v>
      </c>
      <c r="L18" s="8">
        <v>0</v>
      </c>
      <c r="M18" s="8">
        <v>0.97</v>
      </c>
      <c r="N18" s="8">
        <v>0</v>
      </c>
      <c r="O18" s="8">
        <v>37.6</v>
      </c>
      <c r="P18" s="8">
        <v>4.55</v>
      </c>
      <c r="Q18" s="8">
        <v>8.67</v>
      </c>
      <c r="R18" s="8">
        <v>40.700000000000003</v>
      </c>
      <c r="S18" s="48">
        <f t="shared" si="1"/>
        <v>871.67</v>
      </c>
      <c r="T18" s="41">
        <f t="shared" si="0"/>
        <v>85.733132951690422</v>
      </c>
    </row>
    <row r="19" spans="1:20" ht="15" thickBot="1" x14ac:dyDescent="0.35">
      <c r="A19" t="s">
        <v>51</v>
      </c>
      <c r="B19" t="s">
        <v>27</v>
      </c>
      <c r="C19" s="8">
        <v>167.91</v>
      </c>
      <c r="D19" s="8">
        <v>1284.81</v>
      </c>
      <c r="E19" s="8">
        <v>62.89</v>
      </c>
      <c r="F19" s="8">
        <v>27.96</v>
      </c>
      <c r="G19" s="8">
        <v>0</v>
      </c>
      <c r="H19" s="8">
        <v>9.26</v>
      </c>
      <c r="I19" s="8">
        <v>37.42</v>
      </c>
      <c r="J19" s="8">
        <v>51.36</v>
      </c>
      <c r="K19" s="8">
        <v>2.5099999999999998</v>
      </c>
      <c r="L19" s="8">
        <v>20.03</v>
      </c>
      <c r="M19" s="8">
        <v>16.690000000000001</v>
      </c>
      <c r="N19" s="8">
        <v>0.45</v>
      </c>
      <c r="O19" s="8">
        <v>28.52</v>
      </c>
      <c r="P19" s="8">
        <v>1.66</v>
      </c>
      <c r="Q19" s="8">
        <v>28.75</v>
      </c>
      <c r="R19" s="8">
        <v>23.67</v>
      </c>
      <c r="S19" s="48">
        <f t="shared" si="1"/>
        <v>1763.8900000000003</v>
      </c>
      <c r="T19" s="41">
        <f t="shared" si="0"/>
        <v>89.63087267346603</v>
      </c>
    </row>
    <row r="20" spans="1:20" ht="15" thickBot="1" x14ac:dyDescent="0.35">
      <c r="A20" t="s">
        <v>52</v>
      </c>
      <c r="B20" t="s">
        <v>27</v>
      </c>
      <c r="C20" s="8">
        <v>319.99</v>
      </c>
      <c r="D20" s="8">
        <v>2401.2399999999998</v>
      </c>
      <c r="E20" s="8">
        <v>127.95</v>
      </c>
      <c r="F20" s="8">
        <v>72.040000000000006</v>
      </c>
      <c r="G20" s="8">
        <v>6.99</v>
      </c>
      <c r="H20" s="8">
        <v>23.49</v>
      </c>
      <c r="I20" s="8">
        <v>61.87</v>
      </c>
      <c r="J20" s="8">
        <v>71.72</v>
      </c>
      <c r="K20" s="8">
        <v>35.950000000000003</v>
      </c>
      <c r="L20" s="8">
        <v>95.7</v>
      </c>
      <c r="M20" s="8">
        <v>10.84</v>
      </c>
      <c r="N20" s="8">
        <v>3.35</v>
      </c>
      <c r="O20" s="8">
        <v>57.21</v>
      </c>
      <c r="P20" s="8">
        <v>3.49</v>
      </c>
      <c r="Q20" s="8">
        <v>37.47</v>
      </c>
      <c r="R20" s="8">
        <v>37.229999999999997</v>
      </c>
      <c r="S20" s="48">
        <f t="shared" si="1"/>
        <v>3366.5299999999979</v>
      </c>
      <c r="T20" s="41">
        <f t="shared" si="0"/>
        <v>88.817862903345613</v>
      </c>
    </row>
    <row r="21" spans="1:20" ht="15" thickBot="1" x14ac:dyDescent="0.35">
      <c r="A21" s="9" t="s">
        <v>28</v>
      </c>
      <c r="B21" s="9"/>
      <c r="C21" s="49">
        <f>SUM(C6:C20)</f>
        <v>5728.8799999999992</v>
      </c>
      <c r="D21" s="49">
        <f t="shared" ref="D21:R21" si="2">SUM(D6:D20)</f>
        <v>31675.240000000005</v>
      </c>
      <c r="E21" s="49">
        <f t="shared" si="2"/>
        <v>1821.0900000000001</v>
      </c>
      <c r="F21" s="49">
        <f t="shared" si="2"/>
        <v>1065.3499999999999</v>
      </c>
      <c r="G21" s="49">
        <f t="shared" si="2"/>
        <v>12.440000000000001</v>
      </c>
      <c r="H21" s="49">
        <f t="shared" si="2"/>
        <v>520.88</v>
      </c>
      <c r="I21" s="49">
        <f t="shared" si="2"/>
        <v>1659.0500000000002</v>
      </c>
      <c r="J21" s="49">
        <f t="shared" si="2"/>
        <v>1317.81</v>
      </c>
      <c r="K21" s="49">
        <f t="shared" si="2"/>
        <v>427.09999999999997</v>
      </c>
      <c r="L21" s="49">
        <f t="shared" si="2"/>
        <v>471.31</v>
      </c>
      <c r="M21" s="49">
        <f t="shared" si="2"/>
        <v>359.65999999999997</v>
      </c>
      <c r="N21" s="49">
        <f t="shared" si="2"/>
        <v>110.7</v>
      </c>
      <c r="O21" s="49">
        <f t="shared" si="2"/>
        <v>1136.46</v>
      </c>
      <c r="P21" s="49">
        <f t="shared" si="2"/>
        <v>132.22</v>
      </c>
      <c r="Q21" s="49">
        <f t="shared" si="2"/>
        <v>670.51</v>
      </c>
      <c r="R21" s="49">
        <f t="shared" si="2"/>
        <v>803.8599999999999</v>
      </c>
      <c r="S21" s="11">
        <f>SUM(S6:S20)</f>
        <v>47912.560000000005</v>
      </c>
      <c r="T21" s="44">
        <f>(C21+D21+E21+F21+G21+I21)/S21*100</f>
        <v>87.580479940959123</v>
      </c>
    </row>
    <row r="22" spans="1:20" ht="15" thickBot="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20" ht="15" thickBot="1" x14ac:dyDescent="0.35">
      <c r="A23" s="37" t="s">
        <v>29</v>
      </c>
      <c r="B23" s="38" t="s">
        <v>30</v>
      </c>
      <c r="C23" s="38" t="s">
        <v>23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20" ht="15" thickBot="1" x14ac:dyDescent="0.35">
      <c r="A24" s="10" t="s">
        <v>31</v>
      </c>
      <c r="B24" s="11">
        <f>SUM(C21:R21)</f>
        <v>47912.560000000005</v>
      </c>
      <c r="C24" s="41">
        <f>(C21+D21+E21+F21+G21+I21)/B24*100</f>
        <v>87.580479940959123</v>
      </c>
      <c r="H24" s="3"/>
    </row>
    <row r="25" spans="1:20" ht="15" thickBot="1" x14ac:dyDescent="0.35">
      <c r="A25" s="12" t="s">
        <v>36</v>
      </c>
      <c r="B25" s="26">
        <v>3126</v>
      </c>
    </row>
    <row r="26" spans="1:20" ht="15" thickBot="1" x14ac:dyDescent="0.35">
      <c r="A26" s="26" t="s">
        <v>32</v>
      </c>
      <c r="B26" s="11">
        <f>SUM(B24:B25)</f>
        <v>51038.560000000005</v>
      </c>
    </row>
    <row r="27" spans="1:20" ht="15" thickBot="1" x14ac:dyDescent="0.35">
      <c r="A27" s="39"/>
      <c r="B27" s="40"/>
      <c r="D27" s="50" t="s">
        <v>53</v>
      </c>
      <c r="E27" s="51"/>
      <c r="F27" s="51"/>
      <c r="G27" s="52"/>
    </row>
    <row r="28" spans="1:20" ht="15" thickBot="1" x14ac:dyDescent="0.35">
      <c r="A28" s="37" t="s">
        <v>33</v>
      </c>
      <c r="B28" s="40"/>
      <c r="D28" s="53"/>
      <c r="E28" s="54"/>
      <c r="F28" s="54"/>
      <c r="G28" s="55"/>
    </row>
    <row r="29" spans="1:20" ht="15" thickBot="1" x14ac:dyDescent="0.35">
      <c r="A29" s="26" t="s">
        <v>34</v>
      </c>
      <c r="B29" s="26">
        <v>13656</v>
      </c>
      <c r="D29" s="53"/>
      <c r="E29" s="54"/>
      <c r="F29" s="54"/>
      <c r="G29" s="55"/>
    </row>
    <row r="30" spans="1:20" ht="15" thickBot="1" x14ac:dyDescent="0.35">
      <c r="A30" s="26" t="s">
        <v>36</v>
      </c>
      <c r="B30" s="26">
        <v>2218</v>
      </c>
      <c r="D30" s="56"/>
      <c r="E30" s="57"/>
      <c r="F30" s="57"/>
      <c r="G30" s="58"/>
    </row>
    <row r="31" spans="1:20" ht="15" thickBot="1" x14ac:dyDescent="0.35">
      <c r="A31" s="26" t="s">
        <v>32</v>
      </c>
      <c r="B31" s="11">
        <f>SUM(B29:B30)</f>
        <v>15874</v>
      </c>
    </row>
    <row r="32" spans="1:20" ht="15" thickBot="1" x14ac:dyDescent="0.35"/>
    <row r="33" spans="1:2" ht="15" thickBot="1" x14ac:dyDescent="0.35">
      <c r="A33" s="37" t="s">
        <v>35</v>
      </c>
      <c r="B33" s="38">
        <f>B26+B31</f>
        <v>66912.56</v>
      </c>
    </row>
  </sheetData>
  <mergeCells count="1">
    <mergeCell ref="D27:G30"/>
  </mergeCells>
  <pageMargins left="0.70866141732283472" right="0.70866141732283472" top="0.74803149606299213" bottom="0.74803149606299213" header="0.31496062992125984" footer="0.31496062992125984"/>
  <pageSetup paperSize="8" scale="51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4FF2093E7CC4EA1A9163A16CA0249" ma:contentTypeVersion="11" ma:contentTypeDescription="Een nieuw document maken." ma:contentTypeScope="" ma:versionID="a221e5a7b17443a94946b347ea291424">
  <xsd:schema xmlns:xsd="http://www.w3.org/2001/XMLSchema" xmlns:xs="http://www.w3.org/2001/XMLSchema" xmlns:p="http://schemas.microsoft.com/office/2006/metadata/properties" xmlns:ns2="d06ec732-2d80-4b24-87af-80ab85db3e04" xmlns:ns3="b34cf048-79eb-4317-b7ba-a1c40732debe" targetNamespace="http://schemas.microsoft.com/office/2006/metadata/properties" ma:root="true" ma:fieldsID="457a3d13228e2eb68950fef3a1abe03e" ns2:_="" ns3:_="">
    <xsd:import namespace="d06ec732-2d80-4b24-87af-80ab85db3e04"/>
    <xsd:import namespace="b34cf048-79eb-4317-b7ba-a1c40732d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ec732-2d80-4b24-87af-80ab85db3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cf048-79eb-4317-b7ba-a1c40732deb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f66ad09-a126-4c67-a043-5a425e51d391}" ma:internalName="TaxCatchAll" ma:showField="CatchAllData" ma:web="b34cf048-79eb-4317-b7ba-a1c40732d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ec732-2d80-4b24-87af-80ab85db3e04">
      <Terms xmlns="http://schemas.microsoft.com/office/infopath/2007/PartnerControls"/>
    </lcf76f155ced4ddcb4097134ff3c332f>
    <TaxCatchAll xmlns="b34cf048-79eb-4317-b7ba-a1c40732de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84ECC9-CC9C-477B-BF00-606269320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6ec732-2d80-4b24-87af-80ab85db3e04"/>
    <ds:schemaRef ds:uri="b34cf048-79eb-4317-b7ba-a1c40732d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614DC1-E05C-4F2F-90E1-58495925094B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d06ec732-2d80-4b24-87af-80ab85db3e04"/>
    <ds:schemaRef ds:uri="http://schemas.microsoft.com/office/infopath/2007/PartnerControls"/>
    <ds:schemaRef ds:uri="http://schemas.openxmlformats.org/package/2006/metadata/core-properties"/>
    <ds:schemaRef ds:uri="b34cf048-79eb-4317-b7ba-a1c40732debe"/>
  </ds:schemaRefs>
</ds:datastoreItem>
</file>

<file path=customXml/itemProps3.xml><?xml version="1.0" encoding="utf-8"?>
<ds:datastoreItem xmlns:ds="http://schemas.openxmlformats.org/officeDocument/2006/customXml" ds:itemID="{466DE88D-C74C-4934-A5F7-2092D6DBB6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Bezettingstabel</vt:lpstr>
    </vt:vector>
  </TitlesOfParts>
  <Manager/>
  <Company>VLAO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idris.peiren</dc:creator>
  <cp:keywords/>
  <dc:description/>
  <cp:lastModifiedBy>Peiren Idris</cp:lastModifiedBy>
  <cp:revision/>
  <dcterms:created xsi:type="dcterms:W3CDTF">2010-11-26T13:48:20Z</dcterms:created>
  <dcterms:modified xsi:type="dcterms:W3CDTF">2026-05-26T12:48:54Z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0x010100F224FF2093E7CC4EA1A9163A16CA0249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