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EFROVL-21_27/Handleidingen/Documenten definitief/"/>
    </mc:Choice>
  </mc:AlternateContent>
  <xr:revisionPtr revIDLastSave="0" documentId="8_{D55F7BF9-E96E-4E8A-A0B3-B4399B843B94}" xr6:coauthVersionLast="47" xr6:coauthVersionMax="47" xr10:uidLastSave="{00000000-0000-0000-0000-000000000000}"/>
  <bookViews>
    <workbookView xWindow="-1380" yWindow="-18120" windowWidth="29040" windowHeight="17520" activeTab="1" xr2:uid="{00000000-000D-0000-FFFF-FFFF00000000}"/>
  </bookViews>
  <sheets>
    <sheet name="2025" sheetId="5" r:id="rId1"/>
    <sheet name="2026" sheetId="2" r:id="rId2"/>
    <sheet name="2027" sheetId="6" r:id="rId3"/>
    <sheet name="2028" sheetId="7" r:id="rId4"/>
    <sheet name="2029" sheetId="8" r:id="rId5"/>
    <sheet name="2030" sheetId="9" r:id="rId6"/>
    <sheet name="Berekening" sheetId="4" r:id="rId7"/>
    <sheet name="Instructie" sheetId="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2" l="1"/>
  <c r="H139" i="2"/>
  <c r="H96" i="2" l="1"/>
  <c r="H58" i="2"/>
  <c r="I15" i="2"/>
  <c r="H50" i="2"/>
  <c r="I424" i="9"/>
  <c r="I389" i="9"/>
  <c r="I354" i="9"/>
  <c r="I312" i="9"/>
  <c r="I277" i="9"/>
  <c r="I200" i="9"/>
  <c r="I165" i="9"/>
  <c r="I88" i="9"/>
  <c r="I73" i="9"/>
  <c r="I52" i="9"/>
  <c r="I17" i="9"/>
  <c r="I452" i="9"/>
  <c r="I445" i="9"/>
  <c r="I438" i="9"/>
  <c r="I431" i="9"/>
  <c r="I410" i="9"/>
  <c r="I403" i="9"/>
  <c r="I396" i="9"/>
  <c r="I375" i="9"/>
  <c r="I368" i="9"/>
  <c r="I361" i="9"/>
  <c r="I340" i="9"/>
  <c r="I333" i="9"/>
  <c r="I326" i="9"/>
  <c r="I319" i="9"/>
  <c r="I298" i="9"/>
  <c r="I291" i="9"/>
  <c r="I284" i="9"/>
  <c r="I263" i="9"/>
  <c r="I256" i="9"/>
  <c r="I249" i="9"/>
  <c r="I242" i="9"/>
  <c r="I228" i="9"/>
  <c r="I221" i="9"/>
  <c r="I214" i="9"/>
  <c r="I207" i="9"/>
  <c r="I186" i="9"/>
  <c r="I179" i="9"/>
  <c r="I172" i="9"/>
  <c r="I151" i="9"/>
  <c r="I144" i="9"/>
  <c r="I137" i="9"/>
  <c r="I130" i="9"/>
  <c r="I116" i="9"/>
  <c r="I109" i="9"/>
  <c r="I102" i="9"/>
  <c r="I95" i="9"/>
  <c r="I66" i="9"/>
  <c r="I59" i="9"/>
  <c r="I38" i="9"/>
  <c r="I31" i="9"/>
  <c r="I24" i="9"/>
  <c r="B422" i="9"/>
  <c r="B385" i="9"/>
  <c r="B310" i="9"/>
  <c r="B272" i="9"/>
  <c r="B234" i="9"/>
  <c r="B197" i="9"/>
  <c r="B159" i="9"/>
  <c r="B122" i="9"/>
  <c r="B84" i="9"/>
  <c r="B457" i="9"/>
  <c r="G455" i="9"/>
  <c r="F455" i="9"/>
  <c r="E455" i="9"/>
  <c r="D455" i="9"/>
  <c r="B455" i="9"/>
  <c r="H454" i="9"/>
  <c r="H453" i="9"/>
  <c r="H452" i="9"/>
  <c r="H451" i="9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H435" i="9"/>
  <c r="H434" i="9"/>
  <c r="H433" i="9"/>
  <c r="H432" i="9"/>
  <c r="H431" i="9"/>
  <c r="H430" i="9"/>
  <c r="H429" i="9"/>
  <c r="H428" i="9"/>
  <c r="H427" i="9"/>
  <c r="H426" i="9"/>
  <c r="H425" i="9"/>
  <c r="A425" i="9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H424" i="9"/>
  <c r="B419" i="9"/>
  <c r="G417" i="9"/>
  <c r="F417" i="9"/>
  <c r="E417" i="9"/>
  <c r="D417" i="9"/>
  <c r="B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A388" i="9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H387" i="9"/>
  <c r="B382" i="9"/>
  <c r="G380" i="9"/>
  <c r="F380" i="9"/>
  <c r="E380" i="9"/>
  <c r="D380" i="9"/>
  <c r="B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A350" i="9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H349" i="9"/>
  <c r="B347" i="9"/>
  <c r="G342" i="9"/>
  <c r="F342" i="9"/>
  <c r="E342" i="9"/>
  <c r="D342" i="9"/>
  <c r="B342" i="9"/>
  <c r="B344" i="9" s="1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A313" i="9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H312" i="9"/>
  <c r="G305" i="9"/>
  <c r="F305" i="9"/>
  <c r="E305" i="9"/>
  <c r="D305" i="9"/>
  <c r="B305" i="9"/>
  <c r="B307" i="9" s="1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305" i="9" s="1"/>
  <c r="H276" i="9"/>
  <c r="H275" i="9"/>
  <c r="A275" i="9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H274" i="9"/>
  <c r="B269" i="9"/>
  <c r="G267" i="9"/>
  <c r="F267" i="9"/>
  <c r="E267" i="9"/>
  <c r="D267" i="9"/>
  <c r="B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A237" i="9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H236" i="9"/>
  <c r="B231" i="9"/>
  <c r="G229" i="9"/>
  <c r="F229" i="9"/>
  <c r="E229" i="9"/>
  <c r="D229" i="9"/>
  <c r="B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A200" i="9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H199" i="9"/>
  <c r="H229" i="9" s="1"/>
  <c r="B194" i="9"/>
  <c r="G192" i="9"/>
  <c r="F192" i="9"/>
  <c r="E192" i="9"/>
  <c r="D192" i="9"/>
  <c r="B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A162" i="9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H161" i="9"/>
  <c r="G154" i="9"/>
  <c r="F154" i="9"/>
  <c r="E154" i="9"/>
  <c r="D154" i="9"/>
  <c r="B154" i="9"/>
  <c r="B156" i="9" s="1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A125" i="9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H124" i="9"/>
  <c r="G117" i="9"/>
  <c r="F117" i="9"/>
  <c r="E117" i="9"/>
  <c r="D117" i="9"/>
  <c r="B117" i="9"/>
  <c r="B119" i="9" s="1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117" i="9" s="1"/>
  <c r="A89" i="9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H88" i="9"/>
  <c r="H87" i="9"/>
  <c r="A87" i="9"/>
  <c r="A88" i="9" s="1"/>
  <c r="H86" i="9"/>
  <c r="B81" i="9"/>
  <c r="G79" i="9"/>
  <c r="F79" i="9"/>
  <c r="E79" i="9"/>
  <c r="D79" i="9"/>
  <c r="B79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A51" i="9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H50" i="9"/>
  <c r="B48" i="9"/>
  <c r="B45" i="9"/>
  <c r="G43" i="9"/>
  <c r="F43" i="9"/>
  <c r="E43" i="9"/>
  <c r="D43" i="9"/>
  <c r="B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H12" i="9"/>
  <c r="B10" i="9"/>
  <c r="C8" i="9"/>
  <c r="I425" i="8"/>
  <c r="I390" i="8"/>
  <c r="I313" i="8"/>
  <c r="I278" i="8"/>
  <c r="I236" i="8"/>
  <c r="I201" i="8"/>
  <c r="I166" i="8"/>
  <c r="I124" i="8"/>
  <c r="I89" i="8"/>
  <c r="I53" i="8"/>
  <c r="I18" i="8"/>
  <c r="I411" i="8"/>
  <c r="I404" i="8"/>
  <c r="I397" i="8"/>
  <c r="I376" i="8"/>
  <c r="I369" i="8"/>
  <c r="I362" i="8"/>
  <c r="I355" i="8"/>
  <c r="I341" i="8"/>
  <c r="I334" i="8"/>
  <c r="I327" i="8"/>
  <c r="I320" i="8"/>
  <c r="I299" i="8"/>
  <c r="I292" i="8"/>
  <c r="I285" i="8"/>
  <c r="I264" i="8"/>
  <c r="I257" i="8"/>
  <c r="I250" i="8"/>
  <c r="I243" i="8"/>
  <c r="I222" i="8"/>
  <c r="I215" i="8"/>
  <c r="I208" i="8"/>
  <c r="I187" i="8"/>
  <c r="I180" i="8"/>
  <c r="I173" i="8"/>
  <c r="I152" i="8"/>
  <c r="I145" i="8"/>
  <c r="I138" i="8"/>
  <c r="I131" i="8"/>
  <c r="I110" i="8"/>
  <c r="I103" i="8"/>
  <c r="I96" i="8"/>
  <c r="I74" i="8"/>
  <c r="I67" i="8"/>
  <c r="I60" i="8"/>
  <c r="I39" i="8"/>
  <c r="I32" i="8"/>
  <c r="I25" i="8"/>
  <c r="I453" i="8"/>
  <c r="I446" i="8"/>
  <c r="I439" i="8"/>
  <c r="I432" i="8"/>
  <c r="B422" i="8"/>
  <c r="B385" i="8"/>
  <c r="B347" i="8"/>
  <c r="B310" i="8"/>
  <c r="B234" i="8"/>
  <c r="B197" i="8"/>
  <c r="B159" i="8"/>
  <c r="B122" i="8"/>
  <c r="B10" i="8"/>
  <c r="A13" i="8"/>
  <c r="A14" i="8"/>
  <c r="A15" i="8"/>
  <c r="A16" i="8"/>
  <c r="A17" i="8"/>
  <c r="A18" i="8"/>
  <c r="A19" i="8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B43" i="8"/>
  <c r="B45" i="8" s="1"/>
  <c r="B48" i="8"/>
  <c r="A51" i="8"/>
  <c r="A52" i="8"/>
  <c r="A53" i="8"/>
  <c r="A54" i="8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B79" i="8"/>
  <c r="B81" i="8" s="1"/>
  <c r="B84" i="8"/>
  <c r="A87" i="8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B117" i="8"/>
  <c r="B119" i="8"/>
  <c r="A125" i="8"/>
  <c r="A126" i="8"/>
  <c r="A127" i="8"/>
  <c r="A128" i="8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B154" i="8"/>
  <c r="B156" i="8" s="1"/>
  <c r="A162" i="8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B192" i="8"/>
  <c r="B194" i="8"/>
  <c r="A200" i="8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B229" i="8"/>
  <c r="B231" i="8"/>
  <c r="A237" i="8"/>
  <c r="A238" i="8"/>
  <c r="A239" i="8" s="1"/>
  <c r="A240" i="8" s="1"/>
  <c r="A241" i="8" s="1"/>
  <c r="A242" i="8" s="1"/>
  <c r="A243" i="8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B267" i="8"/>
  <c r="B269" i="8" s="1"/>
  <c r="B272" i="8"/>
  <c r="A275" i="8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B305" i="8"/>
  <c r="B307" i="8"/>
  <c r="A313" i="8"/>
  <c r="A314" i="8"/>
  <c r="A315" i="8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B342" i="8"/>
  <c r="B344" i="8" s="1"/>
  <c r="A350" i="8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B380" i="8"/>
  <c r="B382" i="8"/>
  <c r="A388" i="8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B417" i="8"/>
  <c r="B419" i="8"/>
  <c r="A425" i="8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B455" i="8"/>
  <c r="B457" i="8"/>
  <c r="I426" i="7"/>
  <c r="I391" i="7"/>
  <c r="I349" i="7"/>
  <c r="I314" i="7"/>
  <c r="I279" i="7"/>
  <c r="I237" i="7"/>
  <c r="I202" i="7"/>
  <c r="I125" i="7"/>
  <c r="I90" i="7"/>
  <c r="I55" i="7"/>
  <c r="I13" i="7"/>
  <c r="I454" i="7"/>
  <c r="I447" i="7"/>
  <c r="I440" i="7"/>
  <c r="I433" i="7"/>
  <c r="I412" i="7"/>
  <c r="I405" i="7"/>
  <c r="I398" i="7"/>
  <c r="I377" i="7"/>
  <c r="I370" i="7"/>
  <c r="I363" i="7"/>
  <c r="I356" i="7"/>
  <c r="I335" i="7"/>
  <c r="I328" i="7"/>
  <c r="I321" i="7"/>
  <c r="I300" i="7"/>
  <c r="I293" i="7"/>
  <c r="I286" i="7"/>
  <c r="I265" i="7"/>
  <c r="I258" i="7"/>
  <c r="I251" i="7"/>
  <c r="I244" i="7"/>
  <c r="I223" i="7"/>
  <c r="I216" i="7"/>
  <c r="I209" i="7"/>
  <c r="I188" i="7"/>
  <c r="I181" i="7"/>
  <c r="I174" i="7"/>
  <c r="I167" i="7"/>
  <c r="I153" i="7"/>
  <c r="I146" i="7"/>
  <c r="I139" i="7"/>
  <c r="I132" i="7"/>
  <c r="I111" i="7"/>
  <c r="I104" i="7"/>
  <c r="I97" i="7"/>
  <c r="I76" i="7"/>
  <c r="I69" i="7"/>
  <c r="I62" i="7"/>
  <c r="I41" i="7"/>
  <c r="I34" i="7"/>
  <c r="I27" i="7"/>
  <c r="I20" i="7"/>
  <c r="B422" i="7"/>
  <c r="B385" i="7"/>
  <c r="B347" i="7"/>
  <c r="B310" i="7"/>
  <c r="B234" i="7"/>
  <c r="B197" i="7"/>
  <c r="B159" i="7"/>
  <c r="B122" i="7"/>
  <c r="B84" i="7"/>
  <c r="B48" i="7"/>
  <c r="B10" i="7"/>
  <c r="H78" i="7"/>
  <c r="G455" i="8"/>
  <c r="F455" i="8"/>
  <c r="E455" i="8"/>
  <c r="D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55" i="8" s="1"/>
  <c r="G417" i="8"/>
  <c r="F417" i="8"/>
  <c r="E417" i="8"/>
  <c r="D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G380" i="8"/>
  <c r="F380" i="8"/>
  <c r="E380" i="8"/>
  <c r="D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G342" i="8"/>
  <c r="F342" i="8"/>
  <c r="E342" i="8"/>
  <c r="D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G305" i="8"/>
  <c r="F305" i="8"/>
  <c r="E305" i="8"/>
  <c r="D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G267" i="8"/>
  <c r="F267" i="8"/>
  <c r="E267" i="8"/>
  <c r="D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G229" i="8"/>
  <c r="F229" i="8"/>
  <c r="E229" i="8"/>
  <c r="D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G192" i="8"/>
  <c r="F192" i="8"/>
  <c r="E192" i="8"/>
  <c r="D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G154" i="8"/>
  <c r="F154" i="8"/>
  <c r="E154" i="8"/>
  <c r="D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G117" i="8"/>
  <c r="F117" i="8"/>
  <c r="E117" i="8"/>
  <c r="D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117" i="8" s="1"/>
  <c r="G79" i="8"/>
  <c r="F79" i="8"/>
  <c r="E79" i="8"/>
  <c r="D79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G43" i="8"/>
  <c r="F43" i="8"/>
  <c r="E43" i="8"/>
  <c r="D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C8" i="8"/>
  <c r="B457" i="7"/>
  <c r="G455" i="7"/>
  <c r="F455" i="7"/>
  <c r="E455" i="7"/>
  <c r="D455" i="7"/>
  <c r="B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A425" i="7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H424" i="7"/>
  <c r="G417" i="7"/>
  <c r="F417" i="7"/>
  <c r="E417" i="7"/>
  <c r="D417" i="7"/>
  <c r="B417" i="7"/>
  <c r="B419" i="7" s="1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417" i="7" s="1"/>
  <c r="H390" i="7"/>
  <c r="H389" i="7"/>
  <c r="H388" i="7"/>
  <c r="A388" i="7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H387" i="7"/>
  <c r="G380" i="7"/>
  <c r="F380" i="7"/>
  <c r="E380" i="7"/>
  <c r="D380" i="7"/>
  <c r="B380" i="7"/>
  <c r="B382" i="7" s="1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80" i="7" s="1"/>
  <c r="A350" i="7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H349" i="7"/>
  <c r="G342" i="7"/>
  <c r="F342" i="7"/>
  <c r="E342" i="7"/>
  <c r="D342" i="7"/>
  <c r="B342" i="7"/>
  <c r="B344" i="7" s="1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A314" i="7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H313" i="7"/>
  <c r="A313" i="7"/>
  <c r="H312" i="7"/>
  <c r="G305" i="7"/>
  <c r="F305" i="7"/>
  <c r="E305" i="7"/>
  <c r="D305" i="7"/>
  <c r="B305" i="7"/>
  <c r="B307" i="7" s="1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A275" i="7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H274" i="7"/>
  <c r="B272" i="7"/>
  <c r="B269" i="7"/>
  <c r="G267" i="7"/>
  <c r="F267" i="7"/>
  <c r="E267" i="7"/>
  <c r="D267" i="7"/>
  <c r="B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A237" i="7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H236" i="7"/>
  <c r="G229" i="7"/>
  <c r="F229" i="7"/>
  <c r="E229" i="7"/>
  <c r="D229" i="7"/>
  <c r="B229" i="7"/>
  <c r="B231" i="7" s="1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A200" i="7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H199" i="7"/>
  <c r="H229" i="7" s="1"/>
  <c r="G192" i="7"/>
  <c r="F192" i="7"/>
  <c r="E192" i="7"/>
  <c r="D192" i="7"/>
  <c r="B192" i="7"/>
  <c r="B194" i="7" s="1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A163" i="7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H162" i="7"/>
  <c r="A162" i="7"/>
  <c r="H161" i="7"/>
  <c r="H192" i="7" s="1"/>
  <c r="G154" i="7"/>
  <c r="F154" i="7"/>
  <c r="E154" i="7"/>
  <c r="D154" i="7"/>
  <c r="B154" i="7"/>
  <c r="B156" i="7" s="1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A128" i="7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H127" i="7"/>
  <c r="H126" i="7"/>
  <c r="A126" i="7"/>
  <c r="A127" i="7" s="1"/>
  <c r="H125" i="7"/>
  <c r="A125" i="7"/>
  <c r="H124" i="7"/>
  <c r="H154" i="7" s="1"/>
  <c r="G117" i="7"/>
  <c r="F117" i="7"/>
  <c r="E117" i="7"/>
  <c r="D117" i="7"/>
  <c r="B117" i="7"/>
  <c r="B119" i="7" s="1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A87" i="7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H86" i="7"/>
  <c r="B81" i="7"/>
  <c r="G79" i="7"/>
  <c r="F79" i="7"/>
  <c r="E79" i="7"/>
  <c r="D79" i="7"/>
  <c r="B79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79" i="7" s="1"/>
  <c r="H52" i="7"/>
  <c r="H51" i="7"/>
  <c r="A51" i="7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H50" i="7"/>
  <c r="B45" i="7"/>
  <c r="G43" i="7"/>
  <c r="F43" i="7"/>
  <c r="E43" i="7"/>
  <c r="D43" i="7"/>
  <c r="B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H12" i="7"/>
  <c r="C8" i="7"/>
  <c r="B48" i="6"/>
  <c r="B455" i="2"/>
  <c r="H451" i="2"/>
  <c r="I428" i="6"/>
  <c r="I351" i="6"/>
  <c r="I316" i="6"/>
  <c r="I274" i="6"/>
  <c r="I239" i="6"/>
  <c r="I204" i="6"/>
  <c r="I162" i="6"/>
  <c r="I127" i="6"/>
  <c r="I42" i="6"/>
  <c r="I449" i="6"/>
  <c r="I442" i="6"/>
  <c r="I435" i="6"/>
  <c r="H455" i="9" l="1"/>
  <c r="H154" i="9"/>
  <c r="H417" i="9"/>
  <c r="H192" i="9"/>
  <c r="H267" i="9"/>
  <c r="H43" i="9"/>
  <c r="B46" i="9" s="1"/>
  <c r="B82" i="9" s="1"/>
  <c r="B120" i="9" s="1"/>
  <c r="B157" i="9" s="1"/>
  <c r="H79" i="9"/>
  <c r="H342" i="9"/>
  <c r="H380" i="9"/>
  <c r="H267" i="8"/>
  <c r="H192" i="8"/>
  <c r="H342" i="8"/>
  <c r="H154" i="8"/>
  <c r="H305" i="8"/>
  <c r="H229" i="8"/>
  <c r="H417" i="8"/>
  <c r="H43" i="8"/>
  <c r="B46" i="8" s="1"/>
  <c r="B82" i="8" s="1"/>
  <c r="B120" i="8" s="1"/>
  <c r="B157" i="8" s="1"/>
  <c r="B195" i="8" s="1"/>
  <c r="B232" i="8" s="1"/>
  <c r="B270" i="8" s="1"/>
  <c r="B308" i="8" s="1"/>
  <c r="B345" i="8" s="1"/>
  <c r="B383" i="8" s="1"/>
  <c r="B420" i="8" s="1"/>
  <c r="B458" i="8" s="1"/>
  <c r="H380" i="8"/>
  <c r="H79" i="8"/>
  <c r="H117" i="7"/>
  <c r="H455" i="7"/>
  <c r="H43" i="7"/>
  <c r="B46" i="7" s="1"/>
  <c r="B82" i="7" s="1"/>
  <c r="H267" i="7"/>
  <c r="H305" i="7"/>
  <c r="H342" i="7"/>
  <c r="I414" i="6"/>
  <c r="I407" i="6"/>
  <c r="I400" i="6"/>
  <c r="I393" i="6"/>
  <c r="I379" i="6"/>
  <c r="I372" i="6"/>
  <c r="I365" i="6"/>
  <c r="I358" i="6"/>
  <c r="I337" i="6"/>
  <c r="I330" i="6"/>
  <c r="I323" i="6"/>
  <c r="I302" i="6"/>
  <c r="I295" i="6"/>
  <c r="I288" i="6"/>
  <c r="I281" i="6"/>
  <c r="I260" i="6"/>
  <c r="I253" i="6"/>
  <c r="I246" i="6"/>
  <c r="I225" i="6"/>
  <c r="I218" i="6"/>
  <c r="I211" i="6"/>
  <c r="I190" i="6"/>
  <c r="I183" i="6"/>
  <c r="I176" i="6"/>
  <c r="I169" i="6"/>
  <c r="I148" i="6"/>
  <c r="I141" i="6"/>
  <c r="I134" i="6"/>
  <c r="I113" i="6"/>
  <c r="I106" i="6"/>
  <c r="I99" i="6"/>
  <c r="I92" i="6"/>
  <c r="I77" i="6"/>
  <c r="I70" i="6"/>
  <c r="I63" i="6"/>
  <c r="I56" i="6"/>
  <c r="I35" i="6"/>
  <c r="I28" i="6"/>
  <c r="I21" i="6"/>
  <c r="B422" i="6"/>
  <c r="B347" i="6"/>
  <c r="B272" i="6"/>
  <c r="B234" i="6"/>
  <c r="B159" i="6"/>
  <c r="B122" i="6"/>
  <c r="B10" i="6"/>
  <c r="A175" i="6"/>
  <c r="A265" i="6"/>
  <c r="A266" i="6" s="1"/>
  <c r="B457" i="6"/>
  <c r="G455" i="6"/>
  <c r="F455" i="6"/>
  <c r="E455" i="6"/>
  <c r="D455" i="6"/>
  <c r="B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A425" i="6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H424" i="6"/>
  <c r="H455" i="6" s="1"/>
  <c r="G417" i="6"/>
  <c r="F417" i="6"/>
  <c r="E417" i="6"/>
  <c r="D417" i="6"/>
  <c r="B417" i="6"/>
  <c r="B419" i="6" s="1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A388" i="6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H387" i="6"/>
  <c r="H417" i="6" s="1"/>
  <c r="B385" i="6"/>
  <c r="G380" i="6"/>
  <c r="F380" i="6"/>
  <c r="E380" i="6"/>
  <c r="D380" i="6"/>
  <c r="B380" i="6"/>
  <c r="B382" i="6" s="1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A351" i="6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H350" i="6"/>
  <c r="A350" i="6"/>
  <c r="H349" i="6"/>
  <c r="H380" i="6" s="1"/>
  <c r="B344" i="6"/>
  <c r="G342" i="6"/>
  <c r="F342" i="6"/>
  <c r="E342" i="6"/>
  <c r="D342" i="6"/>
  <c r="B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A314" i="6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H313" i="6"/>
  <c r="A313" i="6"/>
  <c r="H312" i="6"/>
  <c r="H342" i="6" s="1"/>
  <c r="B310" i="6"/>
  <c r="B307" i="6"/>
  <c r="G305" i="6"/>
  <c r="F305" i="6"/>
  <c r="E305" i="6"/>
  <c r="D305" i="6"/>
  <c r="B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A275" i="6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H274" i="6"/>
  <c r="H305" i="6" s="1"/>
  <c r="B269" i="6"/>
  <c r="G267" i="6"/>
  <c r="F267" i="6"/>
  <c r="E267" i="6"/>
  <c r="D267" i="6"/>
  <c r="B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A237" i="6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H236" i="6"/>
  <c r="H267" i="6" s="1"/>
  <c r="G229" i="6"/>
  <c r="F229" i="6"/>
  <c r="E229" i="6"/>
  <c r="D229" i="6"/>
  <c r="B229" i="6"/>
  <c r="B231" i="6" s="1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A200" i="6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H199" i="6"/>
  <c r="B197" i="6"/>
  <c r="G192" i="6"/>
  <c r="F192" i="6"/>
  <c r="E192" i="6"/>
  <c r="D192" i="6"/>
  <c r="B192" i="6"/>
  <c r="B194" i="6" s="1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A162" i="6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H161" i="6"/>
  <c r="H192" i="6" s="1"/>
  <c r="B156" i="6"/>
  <c r="G154" i="6"/>
  <c r="F154" i="6"/>
  <c r="E154" i="6"/>
  <c r="D154" i="6"/>
  <c r="B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A125" i="6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H124" i="6"/>
  <c r="H154" i="6" s="1"/>
  <c r="B119" i="6"/>
  <c r="G117" i="6"/>
  <c r="F117" i="6"/>
  <c r="E117" i="6"/>
  <c r="D117" i="6"/>
  <c r="B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A88" i="6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H87" i="6"/>
  <c r="A87" i="6"/>
  <c r="H86" i="6"/>
  <c r="H117" i="6" s="1"/>
  <c r="B84" i="6"/>
  <c r="G79" i="6"/>
  <c r="F79" i="6"/>
  <c r="E79" i="6"/>
  <c r="D79" i="6"/>
  <c r="B79" i="6"/>
  <c r="B81" i="6" s="1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A51" i="6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H50" i="6"/>
  <c r="H79" i="6" s="1"/>
  <c r="G43" i="6"/>
  <c r="F43" i="6"/>
  <c r="E43" i="6"/>
  <c r="D43" i="6"/>
  <c r="B43" i="6"/>
  <c r="B45" i="6" s="1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43" i="6" s="1"/>
  <c r="B46" i="6" s="1"/>
  <c r="B82" i="6" s="1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H12" i="6"/>
  <c r="C8" i="6"/>
  <c r="G455" i="5"/>
  <c r="F455" i="5"/>
  <c r="E455" i="5"/>
  <c r="D455" i="5"/>
  <c r="B455" i="5"/>
  <c r="B457" i="5" s="1"/>
  <c r="H454" i="5"/>
  <c r="H453" i="5"/>
  <c r="H452" i="5"/>
  <c r="H451" i="5"/>
  <c r="H450" i="5"/>
  <c r="H449" i="5"/>
  <c r="H448" i="5"/>
  <c r="H447" i="5"/>
  <c r="I451" i="5" s="1"/>
  <c r="H446" i="5"/>
  <c r="H445" i="5"/>
  <c r="H444" i="5"/>
  <c r="H443" i="5"/>
  <c r="H442" i="5"/>
  <c r="H441" i="5"/>
  <c r="H440" i="5"/>
  <c r="H439" i="5"/>
  <c r="H438" i="5"/>
  <c r="I444" i="5" s="1"/>
  <c r="H437" i="5"/>
  <c r="H436" i="5"/>
  <c r="H435" i="5"/>
  <c r="H434" i="5"/>
  <c r="H433" i="5"/>
  <c r="H432" i="5"/>
  <c r="H431" i="5"/>
  <c r="I437" i="5" s="1"/>
  <c r="H430" i="5"/>
  <c r="H429" i="5"/>
  <c r="H428" i="5"/>
  <c r="H427" i="5"/>
  <c r="H426" i="5"/>
  <c r="H425" i="5"/>
  <c r="I430" i="5" s="1"/>
  <c r="A425" i="5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H424" i="5"/>
  <c r="H455" i="5" s="1"/>
  <c r="B422" i="5"/>
  <c r="B419" i="5"/>
  <c r="G417" i="5"/>
  <c r="F417" i="5"/>
  <c r="E417" i="5"/>
  <c r="D417" i="5"/>
  <c r="B417" i="5"/>
  <c r="H416" i="5"/>
  <c r="H415" i="5"/>
  <c r="H414" i="5"/>
  <c r="H413" i="5"/>
  <c r="H412" i="5"/>
  <c r="H411" i="5"/>
  <c r="H410" i="5"/>
  <c r="I416" i="5" s="1"/>
  <c r="H409" i="5"/>
  <c r="H408" i="5"/>
  <c r="H407" i="5"/>
  <c r="H406" i="5"/>
  <c r="H405" i="5"/>
  <c r="H404" i="5"/>
  <c r="H403" i="5"/>
  <c r="I409" i="5" s="1"/>
  <c r="H402" i="5"/>
  <c r="H401" i="5"/>
  <c r="H400" i="5"/>
  <c r="H399" i="5"/>
  <c r="H398" i="5"/>
  <c r="H397" i="5"/>
  <c r="H396" i="5"/>
  <c r="I402" i="5" s="1"/>
  <c r="I395" i="5"/>
  <c r="H395" i="5"/>
  <c r="H394" i="5"/>
  <c r="H393" i="5"/>
  <c r="H392" i="5"/>
  <c r="H391" i="5"/>
  <c r="H390" i="5"/>
  <c r="H389" i="5"/>
  <c r="H388" i="5"/>
  <c r="A388" i="5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H387" i="5"/>
  <c r="H417" i="5" s="1"/>
  <c r="B385" i="5"/>
  <c r="G380" i="5"/>
  <c r="F380" i="5"/>
  <c r="E380" i="5"/>
  <c r="D380" i="5"/>
  <c r="B380" i="5"/>
  <c r="B382" i="5" s="1"/>
  <c r="H379" i="5"/>
  <c r="H378" i="5"/>
  <c r="H377" i="5"/>
  <c r="I388" i="5" s="1"/>
  <c r="H376" i="5"/>
  <c r="H375" i="5"/>
  <c r="H374" i="5"/>
  <c r="H373" i="5"/>
  <c r="H372" i="5"/>
  <c r="H371" i="5"/>
  <c r="H370" i="5"/>
  <c r="H369" i="5"/>
  <c r="H368" i="5"/>
  <c r="I374" i="5" s="1"/>
  <c r="H367" i="5"/>
  <c r="H366" i="5"/>
  <c r="H365" i="5"/>
  <c r="H364" i="5"/>
  <c r="H363" i="5"/>
  <c r="H362" i="5"/>
  <c r="H361" i="5"/>
  <c r="I367" i="5" s="1"/>
  <c r="H360" i="5"/>
  <c r="H359" i="5"/>
  <c r="H358" i="5"/>
  <c r="H357" i="5"/>
  <c r="H356" i="5"/>
  <c r="H355" i="5"/>
  <c r="I360" i="5" s="1"/>
  <c r="H354" i="5"/>
  <c r="H353" i="5"/>
  <c r="H352" i="5"/>
  <c r="H351" i="5"/>
  <c r="H350" i="5"/>
  <c r="A350" i="5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H349" i="5"/>
  <c r="H380" i="5" s="1"/>
  <c r="B347" i="5"/>
  <c r="B344" i="5"/>
  <c r="G342" i="5"/>
  <c r="F342" i="5"/>
  <c r="E342" i="5"/>
  <c r="D342" i="5"/>
  <c r="B342" i="5"/>
  <c r="H341" i="5"/>
  <c r="H340" i="5"/>
  <c r="I353" i="5" s="1"/>
  <c r="H339" i="5"/>
  <c r="H338" i="5"/>
  <c r="H337" i="5"/>
  <c r="H336" i="5"/>
  <c r="H335" i="5"/>
  <c r="H334" i="5"/>
  <c r="H333" i="5"/>
  <c r="I339" i="5" s="1"/>
  <c r="H332" i="5"/>
  <c r="H331" i="5"/>
  <c r="H330" i="5"/>
  <c r="H329" i="5"/>
  <c r="H328" i="5"/>
  <c r="H327" i="5"/>
  <c r="H326" i="5"/>
  <c r="I332" i="5" s="1"/>
  <c r="I325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42" i="5" s="1"/>
  <c r="H313" i="5"/>
  <c r="A313" i="5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H312" i="5"/>
  <c r="B310" i="5"/>
  <c r="B307" i="5"/>
  <c r="G305" i="5"/>
  <c r="F305" i="5"/>
  <c r="E305" i="5"/>
  <c r="D305" i="5"/>
  <c r="B305" i="5"/>
  <c r="H304" i="5"/>
  <c r="H303" i="5"/>
  <c r="H302" i="5"/>
  <c r="H301" i="5"/>
  <c r="H300" i="5"/>
  <c r="H299" i="5"/>
  <c r="H298" i="5"/>
  <c r="I304" i="5" s="1"/>
  <c r="H297" i="5"/>
  <c r="H296" i="5"/>
  <c r="H295" i="5"/>
  <c r="H294" i="5"/>
  <c r="H293" i="5"/>
  <c r="H292" i="5"/>
  <c r="H291" i="5"/>
  <c r="I297" i="5" s="1"/>
  <c r="H290" i="5"/>
  <c r="H289" i="5"/>
  <c r="H288" i="5"/>
  <c r="H287" i="5"/>
  <c r="H286" i="5"/>
  <c r="H285" i="5"/>
  <c r="I290" i="5" s="1"/>
  <c r="H284" i="5"/>
  <c r="H283" i="5"/>
  <c r="H282" i="5"/>
  <c r="H281" i="5"/>
  <c r="H280" i="5"/>
  <c r="H279" i="5"/>
  <c r="H278" i="5"/>
  <c r="H277" i="5"/>
  <c r="H305" i="5" s="1"/>
  <c r="H276" i="5"/>
  <c r="A276" i="5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H275" i="5"/>
  <c r="A275" i="5"/>
  <c r="H274" i="5"/>
  <c r="B272" i="5"/>
  <c r="G267" i="5"/>
  <c r="F267" i="5"/>
  <c r="E267" i="5"/>
  <c r="D267" i="5"/>
  <c r="B267" i="5"/>
  <c r="B269" i="5" s="1"/>
  <c r="H266" i="5"/>
  <c r="H265" i="5"/>
  <c r="H264" i="5"/>
  <c r="H263" i="5"/>
  <c r="I276" i="5" s="1"/>
  <c r="H262" i="5"/>
  <c r="H261" i="5"/>
  <c r="H260" i="5"/>
  <c r="H259" i="5"/>
  <c r="H258" i="5"/>
  <c r="H257" i="5"/>
  <c r="H256" i="5"/>
  <c r="I262" i="5" s="1"/>
  <c r="I255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I248" i="5" s="1"/>
  <c r="H243" i="5"/>
  <c r="H242" i="5"/>
  <c r="H241" i="5"/>
  <c r="H240" i="5"/>
  <c r="H239" i="5"/>
  <c r="H238" i="5"/>
  <c r="H237" i="5"/>
  <c r="A237" i="5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H236" i="5"/>
  <c r="H267" i="5" s="1"/>
  <c r="B234" i="5"/>
  <c r="B231" i="5"/>
  <c r="G229" i="5"/>
  <c r="F229" i="5"/>
  <c r="E229" i="5"/>
  <c r="D229" i="5"/>
  <c r="B229" i="5"/>
  <c r="H228" i="5"/>
  <c r="I241" i="5" s="1"/>
  <c r="H227" i="5"/>
  <c r="H226" i="5"/>
  <c r="H225" i="5"/>
  <c r="H224" i="5"/>
  <c r="H223" i="5"/>
  <c r="H222" i="5"/>
  <c r="H221" i="5"/>
  <c r="I227" i="5" s="1"/>
  <c r="H220" i="5"/>
  <c r="H219" i="5"/>
  <c r="H218" i="5"/>
  <c r="H217" i="5"/>
  <c r="H216" i="5"/>
  <c r="H215" i="5"/>
  <c r="I220" i="5" s="1"/>
  <c r="H214" i="5"/>
  <c r="H213" i="5"/>
  <c r="H212" i="5"/>
  <c r="H211" i="5"/>
  <c r="H210" i="5"/>
  <c r="H209" i="5"/>
  <c r="H208" i="5"/>
  <c r="H207" i="5"/>
  <c r="I213" i="5" s="1"/>
  <c r="H206" i="5"/>
  <c r="H205" i="5"/>
  <c r="H204" i="5"/>
  <c r="H203" i="5"/>
  <c r="H202" i="5"/>
  <c r="H201" i="5"/>
  <c r="H200" i="5"/>
  <c r="I206" i="5" s="1"/>
  <c r="A200" i="5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H199" i="5"/>
  <c r="H229" i="5" s="1"/>
  <c r="B197" i="5"/>
  <c r="G192" i="5"/>
  <c r="F192" i="5"/>
  <c r="E192" i="5"/>
  <c r="D192" i="5"/>
  <c r="B192" i="5"/>
  <c r="B194" i="5" s="1"/>
  <c r="H191" i="5"/>
  <c r="H190" i="5"/>
  <c r="H189" i="5"/>
  <c r="H188" i="5"/>
  <c r="H187" i="5"/>
  <c r="H186" i="5"/>
  <c r="I199" i="5" s="1"/>
  <c r="I185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I178" i="5" s="1"/>
  <c r="H173" i="5"/>
  <c r="H172" i="5"/>
  <c r="H171" i="5"/>
  <c r="H170" i="5"/>
  <c r="H169" i="5"/>
  <c r="H168" i="5"/>
  <c r="H167" i="5"/>
  <c r="H166" i="5"/>
  <c r="H165" i="5"/>
  <c r="I171" i="5" s="1"/>
  <c r="H164" i="5"/>
  <c r="A164" i="5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H163" i="5"/>
  <c r="A163" i="5"/>
  <c r="H162" i="5"/>
  <c r="A162" i="5"/>
  <c r="H161" i="5"/>
  <c r="H192" i="5" s="1"/>
  <c r="B159" i="5"/>
  <c r="B156" i="5"/>
  <c r="G154" i="5"/>
  <c r="F154" i="5"/>
  <c r="E154" i="5"/>
  <c r="D154" i="5"/>
  <c r="B154" i="5"/>
  <c r="H153" i="5"/>
  <c r="H152" i="5"/>
  <c r="H151" i="5"/>
  <c r="I164" i="5" s="1"/>
  <c r="H150" i="5"/>
  <c r="H149" i="5"/>
  <c r="H148" i="5"/>
  <c r="H147" i="5"/>
  <c r="H146" i="5"/>
  <c r="H145" i="5"/>
  <c r="I150" i="5" s="1"/>
  <c r="H144" i="5"/>
  <c r="H143" i="5"/>
  <c r="H142" i="5"/>
  <c r="H141" i="5"/>
  <c r="H140" i="5"/>
  <c r="H139" i="5"/>
  <c r="H138" i="5"/>
  <c r="H137" i="5"/>
  <c r="I143" i="5" s="1"/>
  <c r="H136" i="5"/>
  <c r="H135" i="5"/>
  <c r="H134" i="5"/>
  <c r="H133" i="5"/>
  <c r="H132" i="5"/>
  <c r="H131" i="5"/>
  <c r="H130" i="5"/>
  <c r="I136" i="5" s="1"/>
  <c r="H129" i="5"/>
  <c r="H128" i="5"/>
  <c r="H127" i="5"/>
  <c r="H126" i="5"/>
  <c r="H154" i="5" s="1"/>
  <c r="H125" i="5"/>
  <c r="A125" i="5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H124" i="5"/>
  <c r="B122" i="5"/>
  <c r="B119" i="5"/>
  <c r="G117" i="5"/>
  <c r="F117" i="5"/>
  <c r="E117" i="5"/>
  <c r="D117" i="5"/>
  <c r="B117" i="5"/>
  <c r="H116" i="5"/>
  <c r="I129" i="5" s="1"/>
  <c r="I115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I108" i="5" s="1"/>
  <c r="H103" i="5"/>
  <c r="H102" i="5"/>
  <c r="H101" i="5"/>
  <c r="H100" i="5"/>
  <c r="H99" i="5"/>
  <c r="H98" i="5"/>
  <c r="H97" i="5"/>
  <c r="H96" i="5"/>
  <c r="H95" i="5"/>
  <c r="I101" i="5" s="1"/>
  <c r="H94" i="5"/>
  <c r="H93" i="5"/>
  <c r="H92" i="5"/>
  <c r="H91" i="5"/>
  <c r="H90" i="5"/>
  <c r="H89" i="5"/>
  <c r="I94" i="5" s="1"/>
  <c r="H88" i="5"/>
  <c r="H87" i="5"/>
  <c r="A87" i="5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H86" i="5"/>
  <c r="B84" i="5"/>
  <c r="G79" i="5"/>
  <c r="F79" i="5"/>
  <c r="E79" i="5"/>
  <c r="D79" i="5"/>
  <c r="B79" i="5"/>
  <c r="B81" i="5" s="1"/>
  <c r="H77" i="5"/>
  <c r="H76" i="5"/>
  <c r="H75" i="5"/>
  <c r="H74" i="5"/>
  <c r="I87" i="5" s="1"/>
  <c r="H73" i="5"/>
  <c r="H72" i="5"/>
  <c r="H71" i="5"/>
  <c r="H70" i="5"/>
  <c r="H69" i="5"/>
  <c r="H68" i="5"/>
  <c r="H67" i="5"/>
  <c r="H66" i="5"/>
  <c r="I72" i="5" s="1"/>
  <c r="H65" i="5"/>
  <c r="H64" i="5"/>
  <c r="H63" i="5"/>
  <c r="H62" i="5"/>
  <c r="H61" i="5"/>
  <c r="H60" i="5"/>
  <c r="H59" i="5"/>
  <c r="I65" i="5" s="1"/>
  <c r="H58" i="5"/>
  <c r="H57" i="5"/>
  <c r="H56" i="5"/>
  <c r="H55" i="5"/>
  <c r="H54" i="5"/>
  <c r="H53" i="5"/>
  <c r="H52" i="5"/>
  <c r="I58" i="5" s="1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I51" i="5"/>
  <c r="H51" i="5"/>
  <c r="A51" i="5"/>
  <c r="H50" i="5"/>
  <c r="H79" i="5" s="1"/>
  <c r="B48" i="5"/>
  <c r="G43" i="5"/>
  <c r="F43" i="5"/>
  <c r="E43" i="5"/>
  <c r="D43" i="5"/>
  <c r="B43" i="5"/>
  <c r="B45" i="5" s="1"/>
  <c r="H42" i="5"/>
  <c r="H41" i="5"/>
  <c r="H40" i="5"/>
  <c r="H39" i="5"/>
  <c r="H38" i="5"/>
  <c r="H37" i="5"/>
  <c r="H36" i="5"/>
  <c r="H35" i="5"/>
  <c r="H34" i="5"/>
  <c r="H33" i="5"/>
  <c r="I37" i="5" s="1"/>
  <c r="H32" i="5"/>
  <c r="H31" i="5"/>
  <c r="H30" i="5"/>
  <c r="H29" i="5"/>
  <c r="H28" i="5"/>
  <c r="H27" i="5"/>
  <c r="H26" i="5"/>
  <c r="H25" i="5"/>
  <c r="H24" i="5"/>
  <c r="I30" i="5" s="1"/>
  <c r="H23" i="5"/>
  <c r="H22" i="5"/>
  <c r="H21" i="5"/>
  <c r="H20" i="5"/>
  <c r="H19" i="5"/>
  <c r="H18" i="5"/>
  <c r="H17" i="5"/>
  <c r="I23" i="5" s="1"/>
  <c r="H16" i="5"/>
  <c r="H15" i="5"/>
  <c r="I16" i="5" s="1"/>
  <c r="H14" i="5"/>
  <c r="H13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H12" i="5"/>
  <c r="B10" i="5"/>
  <c r="C8" i="5"/>
  <c r="B195" i="9" l="1"/>
  <c r="B232" i="9" s="1"/>
  <c r="B270" i="9" s="1"/>
  <c r="B308" i="9" s="1"/>
  <c r="B345" i="9" s="1"/>
  <c r="B383" i="9" s="1"/>
  <c r="B420" i="9" s="1"/>
  <c r="B458" i="9" s="1"/>
  <c r="B120" i="7"/>
  <c r="B157" i="7" s="1"/>
  <c r="B195" i="7" s="1"/>
  <c r="B232" i="7" s="1"/>
  <c r="B270" i="7" s="1"/>
  <c r="B308" i="7" s="1"/>
  <c r="B345" i="7" s="1"/>
  <c r="B383" i="7" s="1"/>
  <c r="B420" i="7" s="1"/>
  <c r="B458" i="7" s="1"/>
  <c r="B120" i="6"/>
  <c r="B157" i="6" s="1"/>
  <c r="B195" i="6" s="1"/>
  <c r="H229" i="6"/>
  <c r="H117" i="5"/>
  <c r="H43" i="5"/>
  <c r="B46" i="5" s="1"/>
  <c r="B82" i="5" s="1"/>
  <c r="B120" i="5" s="1"/>
  <c r="B157" i="5" s="1"/>
  <c r="B195" i="5" s="1"/>
  <c r="B232" i="5" s="1"/>
  <c r="B270" i="5" s="1"/>
  <c r="B308" i="5" s="1"/>
  <c r="B345" i="5" s="1"/>
  <c r="B383" i="5" s="1"/>
  <c r="B420" i="5" s="1"/>
  <c r="B458" i="5" s="1"/>
  <c r="I318" i="5"/>
  <c r="I283" i="5"/>
  <c r="B232" i="6" l="1"/>
  <c r="B270" i="6" s="1"/>
  <c r="B308" i="6" s="1"/>
  <c r="B345" i="6" s="1"/>
  <c r="B383" i="6" s="1"/>
  <c r="B420" i="6" s="1"/>
  <c r="B458" i="6" s="1"/>
  <c r="B385" i="2"/>
  <c r="B347" i="2"/>
  <c r="B272" i="2"/>
  <c r="B197" i="2"/>
  <c r="B159" i="2"/>
  <c r="B84" i="2"/>
  <c r="B10" i="2"/>
  <c r="I429" i="2" l="1"/>
  <c r="I387" i="2"/>
  <c r="I352" i="2"/>
  <c r="I450" i="2"/>
  <c r="I443" i="2"/>
  <c r="I436" i="2"/>
  <c r="I415" i="2"/>
  <c r="I408" i="2"/>
  <c r="I401" i="2"/>
  <c r="I394" i="2"/>
  <c r="I373" i="2"/>
  <c r="I366" i="2"/>
  <c r="I359" i="2"/>
  <c r="I338" i="2"/>
  <c r="I331" i="2"/>
  <c r="I324" i="2"/>
  <c r="I317" i="2"/>
  <c r="I303" i="2"/>
  <c r="I296" i="2"/>
  <c r="I289" i="2"/>
  <c r="I282" i="2"/>
  <c r="I275" i="2"/>
  <c r="I261" i="2"/>
  <c r="I254" i="2"/>
  <c r="I247" i="2"/>
  <c r="I240" i="2"/>
  <c r="I226" i="2"/>
  <c r="I219" i="2"/>
  <c r="I212" i="2"/>
  <c r="I205" i="2"/>
  <c r="I191" i="2"/>
  <c r="I184" i="2"/>
  <c r="I177" i="2"/>
  <c r="I170" i="2"/>
  <c r="I163" i="2"/>
  <c r="I149" i="2"/>
  <c r="I142" i="2"/>
  <c r="I135" i="2"/>
  <c r="I128" i="2"/>
  <c r="I114" i="2"/>
  <c r="I107" i="2"/>
  <c r="I100" i="2"/>
  <c r="I93" i="2"/>
  <c r="I86" i="2"/>
  <c r="I64" i="2"/>
  <c r="I57" i="2"/>
  <c r="I50" i="2"/>
  <c r="I36" i="2"/>
  <c r="I29" i="2"/>
  <c r="B422" i="2" l="1"/>
  <c r="B310" i="2"/>
  <c r="B234" i="2"/>
  <c r="B48" i="2"/>
  <c r="B122" i="2" l="1"/>
  <c r="L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33" i="4" l="1"/>
  <c r="C8" i="2" l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G44" i="4"/>
  <c r="F44" i="4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A425" i="2" l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388" i="2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350" i="2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13" i="2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275" i="2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237" i="2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162" i="2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25" i="2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G455" i="2"/>
  <c r="F455" i="2"/>
  <c r="E455" i="2"/>
  <c r="D455" i="2"/>
  <c r="B457" i="2"/>
  <c r="H454" i="2"/>
  <c r="H453" i="2"/>
  <c r="H452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G417" i="2"/>
  <c r="F417" i="2"/>
  <c r="E417" i="2"/>
  <c r="D417" i="2"/>
  <c r="B417" i="2"/>
  <c r="B419" i="2" s="1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G380" i="2"/>
  <c r="F380" i="2"/>
  <c r="E380" i="2"/>
  <c r="D380" i="2"/>
  <c r="B380" i="2"/>
  <c r="B382" i="2" s="1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G342" i="2"/>
  <c r="F342" i="2"/>
  <c r="E342" i="2"/>
  <c r="D342" i="2"/>
  <c r="B342" i="2"/>
  <c r="B344" i="2" s="1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G305" i="2"/>
  <c r="F305" i="2"/>
  <c r="E305" i="2"/>
  <c r="D305" i="2"/>
  <c r="B305" i="2"/>
  <c r="B307" i="2" s="1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G267" i="2"/>
  <c r="F267" i="2"/>
  <c r="E267" i="2"/>
  <c r="D267" i="2"/>
  <c r="B267" i="2"/>
  <c r="B269" i="2" s="1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G229" i="2"/>
  <c r="F229" i="2"/>
  <c r="E229" i="2"/>
  <c r="D229" i="2"/>
  <c r="B229" i="2"/>
  <c r="B231" i="2" s="1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G192" i="2"/>
  <c r="F192" i="2"/>
  <c r="E192" i="2"/>
  <c r="D192" i="2"/>
  <c r="B192" i="2"/>
  <c r="B194" i="2" s="1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G154" i="2"/>
  <c r="F154" i="2"/>
  <c r="E154" i="2"/>
  <c r="D154" i="2"/>
  <c r="B154" i="2"/>
  <c r="B156" i="2" s="1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G117" i="2"/>
  <c r="F117" i="2"/>
  <c r="E117" i="2"/>
  <c r="D117" i="2"/>
  <c r="B117" i="2"/>
  <c r="B119" i="2" s="1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5" i="2"/>
  <c r="H94" i="2"/>
  <c r="H93" i="2"/>
  <c r="H92" i="2"/>
  <c r="H91" i="2"/>
  <c r="H90" i="2"/>
  <c r="H89" i="2"/>
  <c r="H88" i="2"/>
  <c r="H87" i="2"/>
  <c r="H86" i="2"/>
  <c r="G79" i="2"/>
  <c r="F79" i="2"/>
  <c r="E79" i="2"/>
  <c r="D79" i="2"/>
  <c r="B79" i="2"/>
  <c r="B81" i="2" s="1"/>
  <c r="H77" i="2"/>
  <c r="H76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7" i="2"/>
  <c r="H56" i="2"/>
  <c r="H55" i="2"/>
  <c r="H54" i="2"/>
  <c r="H53" i="2"/>
  <c r="H52" i="2"/>
  <c r="H51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12" i="2"/>
  <c r="F43" i="2"/>
  <c r="G43" i="2"/>
  <c r="I14" i="6" l="1"/>
  <c r="I71" i="2"/>
  <c r="I22" i="2"/>
  <c r="H117" i="2"/>
  <c r="H305" i="2"/>
  <c r="H417" i="2"/>
  <c r="H229" i="2"/>
  <c r="H455" i="2"/>
  <c r="H154" i="2"/>
  <c r="H380" i="2"/>
  <c r="H79" i="2"/>
  <c r="H342" i="2"/>
  <c r="H192" i="2"/>
  <c r="H267" i="2"/>
  <c r="E43" i="2" l="1"/>
  <c r="D43" i="2"/>
  <c r="B43" i="2"/>
  <c r="B45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H43" i="2" l="1"/>
  <c r="B46" i="2" s="1"/>
  <c r="B82" i="2" s="1"/>
  <c r="B120" i="2" s="1"/>
  <c r="B157" i="2" s="1"/>
  <c r="B195" i="2" s="1"/>
  <c r="B232" i="2" s="1"/>
  <c r="B270" i="2" s="1"/>
  <c r="B308" i="2" s="1"/>
  <c r="B345" i="2" s="1"/>
  <c r="B383" i="2" s="1"/>
  <c r="B420" i="2" s="1"/>
  <c r="B458" i="2" s="1"/>
</calcChain>
</file>

<file path=xl/sharedStrings.xml><?xml version="1.0" encoding="utf-8"?>
<sst xmlns="http://schemas.openxmlformats.org/spreadsheetml/2006/main" count="1190" uniqueCount="90">
  <si>
    <t>PROJECTNUMMER:</t>
  </si>
  <si>
    <t>De juistheid van de ingevulde gegevens wordt bevestigd door de indiening</t>
  </si>
  <si>
    <t>PERSONEELSLID:</t>
  </si>
  <si>
    <t>ervan in het EFRO E-loket</t>
  </si>
  <si>
    <t>LEIDINGGEVENDE:</t>
  </si>
  <si>
    <t>WERKGEVER:</t>
  </si>
  <si>
    <t>ARBEIDSREGIME:</t>
  </si>
  <si>
    <t>uur/week</t>
  </si>
  <si>
    <t>TEWERKSTELLINGS% :</t>
  </si>
  <si>
    <t>%</t>
  </si>
  <si>
    <t>MAX JAARTOTAAL UREN:</t>
  </si>
  <si>
    <t>uren</t>
  </si>
  <si>
    <t>JANUARI</t>
  </si>
  <si>
    <t>uur/maand</t>
  </si>
  <si>
    <t>EFRO UREN (decimaal)</t>
  </si>
  <si>
    <t>EFRO ACTIVITEIT + REISTRAJECT</t>
  </si>
  <si>
    <t>EFRO KILOMETERS</t>
  </si>
  <si>
    <t>Naam [EU-programma &amp; project]
UREN (decimaal)</t>
  </si>
  <si>
    <t>TOTAAL UREN</t>
  </si>
  <si>
    <t>Controle weektotaal</t>
  </si>
  <si>
    <t>Nieuwjaarsdag</t>
  </si>
  <si>
    <t>TOTAAL</t>
  </si>
  <si>
    <t>SUT €/u</t>
  </si>
  <si>
    <t>LOONKOST</t>
  </si>
  <si>
    <t>FEBRUARI</t>
  </si>
  <si>
    <t>MAART</t>
  </si>
  <si>
    <t>Pasen</t>
  </si>
  <si>
    <t>APRIL</t>
  </si>
  <si>
    <t>Paasmaandag</t>
  </si>
  <si>
    <t>MEI</t>
  </si>
  <si>
    <t>Feest van de Arbeid</t>
  </si>
  <si>
    <t>OLH Hemelvaart</t>
  </si>
  <si>
    <t>Pinksteren</t>
  </si>
  <si>
    <t>Pinkstermaandag</t>
  </si>
  <si>
    <t>JUNI</t>
  </si>
  <si>
    <t>JULI</t>
  </si>
  <si>
    <t>Nationale feestdag</t>
  </si>
  <si>
    <t>AUGUSTUS</t>
  </si>
  <si>
    <t>OLV Hemelvaart</t>
  </si>
  <si>
    <t>SEPTEMBER</t>
  </si>
  <si>
    <t>OKTOBER</t>
  </si>
  <si>
    <t>NOVEMBER</t>
  </si>
  <si>
    <t>Allerheiligen</t>
  </si>
  <si>
    <t>Wapenstilstand</t>
  </si>
  <si>
    <t>DECEMBER</t>
  </si>
  <si>
    <t>Kerstmis</t>
  </si>
  <si>
    <t>Werkgever</t>
  </si>
  <si>
    <t>Personeelslid</t>
  </si>
  <si>
    <t>Jaar</t>
  </si>
  <si>
    <t>Brutoloon (van januari van dat jaar of eerste volle maand gewerkt in dat jaar)</t>
  </si>
  <si>
    <t>Tewerkstellingspercentage (volgens arbeidsovereenkomst)</t>
  </si>
  <si>
    <t>Brutoloon verrekend naar 100%</t>
  </si>
  <si>
    <t>SUT (brutoloon * 1,2 %)
MAX 100 €/u</t>
  </si>
  <si>
    <r>
      <t xml:space="preserve">Notatie </t>
    </r>
    <r>
      <rPr>
        <b/>
        <u/>
        <sz val="9"/>
        <rFont val="FlandersArtSans-Regular"/>
      </rPr>
      <t>uren:minuten</t>
    </r>
  </si>
  <si>
    <r>
      <t xml:space="preserve">Notatie
</t>
    </r>
    <r>
      <rPr>
        <b/>
        <u/>
        <sz val="9"/>
        <rFont val="FlandersArtSans-Regular"/>
      </rPr>
      <t>decimaal</t>
    </r>
  </si>
  <si>
    <t xml:space="preserve">bv. </t>
  </si>
  <si>
    <t>Instructie tijdsregistratie EFRO</t>
  </si>
  <si>
    <t>Deze tijdsregistratie geldt voor het volledige kalenderjaar en moet stelselmatig verder aangevuld worden.</t>
  </si>
  <si>
    <t>1)</t>
  </si>
  <si>
    <t xml:space="preserve">Vul bovenaan projectnummer, naam personeelslid, naam leidinggevende, werkgever en arbeidsregime in. </t>
  </si>
  <si>
    <t>Arbeidsregime wordt uitgedrukt als aantal te presteren uren per week volgens het arbeidscontract.</t>
  </si>
  <si>
    <t>Vul het overeenkomstige tewerkstellingspercentage volgens het arbeidscontract in.</t>
  </si>
  <si>
    <t>Het maximaal aantal in te dienen uren per jaar wordt automatisch berekend pro rata het tewerkstellingspercentage (maximaal 1.720 u bij voltijdse tewerkstelling).</t>
  </si>
  <si>
    <t>Het maximaal aantal in te dienen uren per maand wordt automatisch berekend.</t>
  </si>
  <si>
    <t xml:space="preserve">2) </t>
  </si>
  <si>
    <t>Vul in:</t>
  </si>
  <si>
    <t xml:space="preserve">   ° de werkelijk gepresteerde uren activiteit ikv EFRO-project, in decimale notatie (de omzetting van uren:minuten naar decimale notatie kan via de tabel opgenomen in het tabblad Berekening);</t>
  </si>
  <si>
    <t xml:space="preserve">   ° een beknopte omschrijving van de EFRO-activiteiten en eventueel het reistraject;</t>
  </si>
  <si>
    <t xml:space="preserve">   ° de gereden kilometers in functie van het EFRO-project;</t>
  </si>
  <si>
    <t xml:space="preserve">   ° indien ook gewerkt werd voor andere Europese projecten: naam project en naam programma (ESF, Interreg, RRF, …) bovenaan de kolom (E, F, G);</t>
  </si>
  <si>
    <t xml:space="preserve">   ° de werkelijk gepresteerde uren activiteit ikv andere Europese projecten in de juiste kolom (E, F, G), in decimale notatie.</t>
  </si>
  <si>
    <t xml:space="preserve">3) </t>
  </si>
  <si>
    <t xml:space="preserve">Het totaal van de gepresteerde uren (EFRO + andere EU-projecten) wordt automatisch berekend. </t>
  </si>
  <si>
    <t>Er kan nooit meer dan 11 u/dag en 50u/week gewerkt worden (wettelijke maxima).</t>
  </si>
  <si>
    <t>Bij overschrijding zullen de uren afgetopt worden bij het EFRO-project.</t>
  </si>
  <si>
    <t>Dit geldt eveneens in geval van overschrijding op maand- en/of jaarniveau.</t>
  </si>
  <si>
    <t xml:space="preserve">4) </t>
  </si>
  <si>
    <t>Vul het standaarduurtarief (SUT) voor de betrokken werknemer in (SUT = brutomaandloon januari x 1,2%).</t>
  </si>
  <si>
    <t>De berekening van het standaarduurtarief kan eenvoudig gebeuren via de tabel opgenomen in het tabblad Berekening.</t>
  </si>
  <si>
    <t>Het standaarduurtarief kan maximaal 100 EUR/u bedragen.</t>
  </si>
  <si>
    <t>De loonkost wordt automatisch berekend</t>
  </si>
  <si>
    <t xml:space="preserve">5) </t>
  </si>
  <si>
    <t xml:space="preserve">Het totaal van de kilometers wordt automatisch berekend en kan worden ingediend in het E-loket. </t>
  </si>
  <si>
    <t>JAARTOTAAL 2026</t>
  </si>
  <si>
    <t>JAARTOTAAL 2025</t>
  </si>
  <si>
    <t>JAARTOTAAL 2027</t>
  </si>
  <si>
    <t>JAARTOTAAL 2028</t>
  </si>
  <si>
    <t>29/2/29</t>
  </si>
  <si>
    <t>JAARTOTAAL 2029</t>
  </si>
  <si>
    <t>JAARTOTAAL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</si>
</sst>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h:mm;@"/>
  </numFmts>
  <fonts count="11" x14ac:knownFonts="1">
    <font>
      <sz val="10"/>
      <name val="Arial"/>
    </font>
    <font>
      <b/>
      <sz val="10"/>
      <name val="FlandersArtSans-Regular"/>
    </font>
    <font>
      <sz val="10"/>
      <name val="FlandersArtSans-Regular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sz val="11"/>
      <name val="FlandersArtSans-Regular"/>
    </font>
    <font>
      <b/>
      <u/>
      <sz val="9"/>
      <name val="FlandersArtSans-Regular"/>
    </font>
    <font>
      <sz val="11"/>
      <name val="FlandersArtSerif-Regular"/>
    </font>
    <font>
      <b/>
      <u/>
      <sz val="11"/>
      <name val="FlandersArtSans-Regular"/>
    </font>
    <font>
      <sz val="10"/>
      <name val="FlandersArtSerif-Regula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vertical="top"/>
    </xf>
    <xf numFmtId="164" fontId="2" fillId="2" borderId="4" xfId="0" applyNumberFormat="1" applyFont="1" applyFill="1" applyBorder="1" applyAlignment="1">
      <alignment horizontal="left" vertical="top"/>
    </xf>
    <xf numFmtId="164" fontId="2" fillId="0" borderId="4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5" xfId="0" applyBorder="1" applyAlignment="1">
      <alignment vertical="top"/>
    </xf>
    <xf numFmtId="0" fontId="1" fillId="0" borderId="0" xfId="0" applyFont="1" applyAlignment="1">
      <alignment vertical="top"/>
    </xf>
    <xf numFmtId="2" fontId="2" fillId="0" borderId="7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2" fontId="2" fillId="2" borderId="5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2" fontId="1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3" borderId="1" xfId="0" applyFont="1" applyFill="1" applyBorder="1" applyAlignment="1">
      <alignment vertical="top"/>
    </xf>
    <xf numFmtId="2" fontId="1" fillId="3" borderId="2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0" fontId="2" fillId="0" borderId="12" xfId="0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10" fontId="2" fillId="0" borderId="12" xfId="1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3" borderId="1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2" fontId="1" fillId="0" borderId="11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vertical="center"/>
    </xf>
    <xf numFmtId="2" fontId="2" fillId="2" borderId="0" xfId="0" applyNumberFormat="1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2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2" fontId="1" fillId="0" borderId="10" xfId="0" applyNumberFormat="1" applyFont="1" applyBorder="1" applyAlignment="1" applyProtection="1">
      <alignment horizontal="center" vertical="top"/>
      <protection locked="0"/>
    </xf>
    <xf numFmtId="165" fontId="2" fillId="0" borderId="14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12" xfId="0" applyFont="1" applyBorder="1" applyAlignment="1">
      <alignment textRotation="45" wrapText="1"/>
    </xf>
    <xf numFmtId="10" fontId="2" fillId="0" borderId="12" xfId="1" applyNumberFormat="1" applyFont="1" applyBorder="1" applyAlignment="1" applyProtection="1">
      <alignment textRotation="45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/>
    <xf numFmtId="0" fontId="3" fillId="0" borderId="0" xfId="0" applyFont="1"/>
    <xf numFmtId="2" fontId="2" fillId="0" borderId="12" xfId="0" applyNumberFormat="1" applyFont="1" applyBorder="1" applyAlignment="1">
      <alignment horizontal="center" vertical="top" wrapText="1" shrinkToFit="1"/>
    </xf>
    <xf numFmtId="4" fontId="1" fillId="4" borderId="15" xfId="0" applyNumberFormat="1" applyFont="1" applyFill="1" applyBorder="1" applyAlignment="1">
      <alignment horizontal="center" vertical="top" wrapText="1" shrinkToFit="1"/>
    </xf>
    <xf numFmtId="4" fontId="1" fillId="4" borderId="16" xfId="0" applyNumberFormat="1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/>
    </xf>
    <xf numFmtId="0" fontId="2" fillId="0" borderId="0" xfId="0" applyFont="1"/>
    <xf numFmtId="10" fontId="2" fillId="0" borderId="0" xfId="1" applyNumberFormat="1" applyFont="1" applyProtection="1"/>
    <xf numFmtId="0" fontId="2" fillId="0" borderId="19" xfId="0" applyFont="1" applyBorder="1" applyAlignment="1">
      <alignment vertical="top"/>
    </xf>
    <xf numFmtId="2" fontId="2" fillId="0" borderId="19" xfId="0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0" fillId="0" borderId="20" xfId="0" applyBorder="1" applyAlignment="1">
      <alignment vertical="top"/>
    </xf>
    <xf numFmtId="2" fontId="2" fillId="0" borderId="18" xfId="0" applyNumberFormat="1" applyFont="1" applyBorder="1" applyAlignment="1">
      <alignment vertical="top"/>
    </xf>
    <xf numFmtId="0" fontId="1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2" fontId="0" fillId="0" borderId="19" xfId="0" applyNumberFormat="1" applyBorder="1" applyAlignment="1">
      <alignment vertical="top"/>
    </xf>
    <xf numFmtId="2" fontId="2" fillId="0" borderId="0" xfId="0" applyNumberFormat="1" applyFont="1" applyAlignment="1">
      <alignment horizontal="center" vertical="top"/>
    </xf>
    <xf numFmtId="2" fontId="2" fillId="2" borderId="0" xfId="0" applyNumberFormat="1" applyFont="1" applyFill="1" applyAlignment="1">
      <alignment horizontal="center" vertical="top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2" fontId="10" fillId="0" borderId="0" xfId="0" applyNumberFormat="1" applyFont="1" applyAlignment="1" applyProtection="1">
      <alignment horizontal="right" vertical="top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164" fontId="2" fillId="0" borderId="1" xfId="0" applyNumberFormat="1" applyFont="1" applyBorder="1" applyAlignment="1">
      <alignment horizontal="left" vertical="top"/>
    </xf>
    <xf numFmtId="2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2" fontId="0" fillId="0" borderId="18" xfId="0" applyNumberFormat="1" applyBorder="1" applyAlignment="1">
      <alignment vertical="top"/>
    </xf>
    <xf numFmtId="2" fontId="2" fillId="2" borderId="19" xfId="0" applyNumberFormat="1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2" fillId="2" borderId="20" xfId="0" applyFont="1" applyFill="1" applyBorder="1" applyAlignment="1">
      <alignment vertical="top"/>
    </xf>
    <xf numFmtId="2" fontId="2" fillId="2" borderId="18" xfId="0" applyNumberFormat="1" applyFont="1" applyFill="1" applyBorder="1" applyAlignment="1">
      <alignment vertical="top"/>
    </xf>
    <xf numFmtId="2" fontId="0" fillId="2" borderId="19" xfId="0" applyNumberFormat="1" applyFill="1" applyBorder="1" applyAlignment="1">
      <alignment vertical="top"/>
    </xf>
    <xf numFmtId="2" fontId="0" fillId="2" borderId="20" xfId="0" applyNumberFormat="1" applyFill="1" applyBorder="1" applyAlignment="1">
      <alignment vertical="top"/>
    </xf>
    <xf numFmtId="2" fontId="0" fillId="2" borderId="18" xfId="0" applyNumberFormat="1" applyFill="1" applyBorder="1" applyAlignment="1">
      <alignment vertical="top"/>
    </xf>
    <xf numFmtId="0" fontId="2" fillId="0" borderId="20" xfId="0" applyFont="1" applyBorder="1" applyAlignment="1">
      <alignment vertical="top"/>
    </xf>
    <xf numFmtId="2" fontId="2" fillId="2" borderId="20" xfId="0" applyNumberFormat="1" applyFont="1" applyFill="1" applyBorder="1" applyAlignment="1">
      <alignment vertical="top"/>
    </xf>
    <xf numFmtId="2" fontId="0" fillId="0" borderId="20" xfId="0" applyNumberFormat="1" applyBorder="1" applyAlignment="1">
      <alignment vertical="top"/>
    </xf>
    <xf numFmtId="0" fontId="0" fillId="0" borderId="0" xfId="0" applyProtection="1">
      <protection locked="0"/>
    </xf>
    <xf numFmtId="0" fontId="1" fillId="0" borderId="1" xfId="0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left" vertical="top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164" fontId="1" fillId="0" borderId="1" xfId="0" applyNumberFormat="1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2" fontId="2" fillId="2" borderId="5" xfId="0" applyNumberFormat="1" applyFont="1" applyFill="1" applyBorder="1" applyAlignment="1" applyProtection="1">
      <alignment horizontal="center" vertical="top"/>
    </xf>
    <xf numFmtId="2" fontId="2" fillId="0" borderId="5" xfId="0" applyNumberFormat="1" applyFont="1" applyBorder="1" applyAlignment="1" applyProtection="1">
      <alignment horizontal="center" vertical="top"/>
    </xf>
    <xf numFmtId="2" fontId="1" fillId="0" borderId="3" xfId="0" applyNumberFormat="1" applyFont="1" applyBorder="1" applyAlignment="1" applyProtection="1">
      <alignment horizontal="center" vertical="top"/>
    </xf>
    <xf numFmtId="2" fontId="2" fillId="2" borderId="0" xfId="0" applyNumberFormat="1" applyFont="1" applyFill="1" applyAlignment="1" applyProtection="1">
      <alignment horizontal="center" vertical="top"/>
    </xf>
    <xf numFmtId="2" fontId="2" fillId="0" borderId="0" xfId="0" applyNumberFormat="1" applyFont="1" applyAlignment="1" applyProtection="1">
      <alignment horizontal="center" vertical="top"/>
    </xf>
  </cellXfs>
  <cellStyles count="2">
    <cellStyle name="Procent" xfId="1" builtinId="5"/>
    <cellStyle name="Standaard" xfId="0" builtinId="0"/>
  </cellStyles>
  <dxfs count="4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F6D1-5738-4246-9BD2-7EEB0EF6AD33}">
  <dimension ref="A1:I458"/>
  <sheetViews>
    <sheetView topLeftCell="A19" workbookViewId="0">
      <selection activeCell="F53" sqref="F53"/>
    </sheetView>
  </sheetViews>
  <sheetFormatPr defaultRowHeight="13.2" x14ac:dyDescent="0.25"/>
  <cols>
    <col min="1" max="2" width="12.6640625" customWidth="1"/>
    <col min="3" max="3" width="40.6640625" customWidth="1"/>
    <col min="4" max="4" width="12.6640625" customWidth="1"/>
    <col min="5" max="7" width="30.6640625" customWidth="1"/>
    <col min="8" max="9" width="12.6640625" customWidth="1"/>
  </cols>
  <sheetData>
    <row r="1" spans="1:9" ht="13.8" thickBot="1" x14ac:dyDescent="0.3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5">
      <c r="A2" s="129" t="s">
        <v>0</v>
      </c>
      <c r="B2" s="130"/>
      <c r="C2" s="94"/>
      <c r="D2" s="14"/>
      <c r="E2" s="11"/>
      <c r="F2" s="47" t="s">
        <v>1</v>
      </c>
      <c r="G2" s="48"/>
      <c r="H2" s="49"/>
      <c r="I2" s="11"/>
    </row>
    <row r="3" spans="1:9" ht="13.8" thickBot="1" x14ac:dyDescent="0.3">
      <c r="A3" s="131" t="s">
        <v>2</v>
      </c>
      <c r="B3" s="132"/>
      <c r="C3" s="95"/>
      <c r="D3" s="16"/>
      <c r="E3" s="17"/>
      <c r="F3" s="50" t="s">
        <v>3</v>
      </c>
      <c r="G3" s="51"/>
      <c r="H3" s="52"/>
      <c r="I3" s="11"/>
    </row>
    <row r="4" spans="1:9" x14ac:dyDescent="0.25">
      <c r="A4" s="131" t="s">
        <v>4</v>
      </c>
      <c r="B4" s="132"/>
      <c r="C4" s="95"/>
      <c r="D4" s="16"/>
      <c r="E4" s="17"/>
      <c r="F4" s="11"/>
      <c r="G4" s="12"/>
      <c r="H4" s="13"/>
      <c r="I4" s="11"/>
    </row>
    <row r="5" spans="1:9" x14ac:dyDescent="0.25">
      <c r="A5" s="131" t="s">
        <v>5</v>
      </c>
      <c r="B5" s="132"/>
      <c r="C5" s="95"/>
      <c r="D5" s="16"/>
      <c r="E5" s="17"/>
      <c r="F5" s="17"/>
      <c r="G5" s="12"/>
      <c r="H5" s="13"/>
      <c r="I5" s="11"/>
    </row>
    <row r="6" spans="1:9" x14ac:dyDescent="0.25">
      <c r="A6" s="133" t="s">
        <v>6</v>
      </c>
      <c r="B6" s="134"/>
      <c r="C6" s="96"/>
      <c r="D6" s="53" t="s">
        <v>7</v>
      </c>
      <c r="E6" s="15"/>
      <c r="F6" s="15"/>
      <c r="G6" s="12"/>
      <c r="H6" s="13"/>
      <c r="I6" s="11"/>
    </row>
    <row r="7" spans="1:9" x14ac:dyDescent="0.25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8" thickBot="1" x14ac:dyDescent="0.3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8" thickBot="1" x14ac:dyDescent="0.3">
      <c r="A9" s="11"/>
      <c r="B9" s="11"/>
      <c r="C9" s="12"/>
      <c r="D9" s="11"/>
      <c r="E9" s="11"/>
      <c r="F9" s="11"/>
      <c r="G9" s="12"/>
      <c r="H9" s="13"/>
      <c r="I9" s="11"/>
    </row>
    <row r="10" spans="1:9" ht="13.8" thickBot="1" x14ac:dyDescent="0.3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40.200000000000003" thickBot="1" x14ac:dyDescent="0.3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5">
      <c r="A12" s="2">
        <v>45658</v>
      </c>
      <c r="B12" s="64"/>
      <c r="C12" s="65" t="s">
        <v>20</v>
      </c>
      <c r="D12" s="64"/>
      <c r="E12" s="64"/>
      <c r="F12" s="64"/>
      <c r="G12" s="64"/>
      <c r="H12" s="135">
        <f>B12+E12+F12+G12</f>
        <v>0</v>
      </c>
      <c r="I12" s="105"/>
    </row>
    <row r="13" spans="1:9" x14ac:dyDescent="0.25">
      <c r="A13" s="3">
        <f>A12+1</f>
        <v>45659</v>
      </c>
      <c r="B13" s="66"/>
      <c r="C13" s="67"/>
      <c r="D13" s="66"/>
      <c r="E13" s="66"/>
      <c r="F13" s="66"/>
      <c r="G13" s="66"/>
      <c r="H13" s="136">
        <f t="shared" ref="H13:H42" si="0">B13+E13+F13+G13</f>
        <v>0</v>
      </c>
      <c r="I13" s="82"/>
    </row>
    <row r="14" spans="1:9" x14ac:dyDescent="0.25">
      <c r="A14" s="3">
        <f t="shared" ref="A14:A42" si="1">A13+1</f>
        <v>45660</v>
      </c>
      <c r="B14" s="66"/>
      <c r="C14" s="67"/>
      <c r="D14" s="66"/>
      <c r="E14" s="66"/>
      <c r="F14" s="66"/>
      <c r="G14" s="66"/>
      <c r="H14" s="136">
        <f t="shared" si="0"/>
        <v>0</v>
      </c>
      <c r="I14" s="82"/>
    </row>
    <row r="15" spans="1:9" x14ac:dyDescent="0.25">
      <c r="A15" s="2">
        <f t="shared" si="1"/>
        <v>45661</v>
      </c>
      <c r="B15" s="64"/>
      <c r="C15" s="65"/>
      <c r="D15" s="64"/>
      <c r="E15" s="64"/>
      <c r="F15" s="64"/>
      <c r="G15" s="64"/>
      <c r="H15" s="135">
        <f t="shared" si="0"/>
        <v>0</v>
      </c>
      <c r="I15" s="104"/>
    </row>
    <row r="16" spans="1:9" x14ac:dyDescent="0.25">
      <c r="A16" s="2">
        <f t="shared" si="1"/>
        <v>45662</v>
      </c>
      <c r="B16" s="64"/>
      <c r="C16" s="65"/>
      <c r="D16" s="64"/>
      <c r="E16" s="64"/>
      <c r="F16" s="64"/>
      <c r="G16" s="64"/>
      <c r="H16" s="135">
        <f t="shared" si="0"/>
        <v>0</v>
      </c>
      <c r="I16" s="103">
        <f>H12+H13+H14+H15+H16</f>
        <v>0</v>
      </c>
    </row>
    <row r="17" spans="1:9" x14ac:dyDescent="0.25">
      <c r="A17" s="3">
        <f t="shared" si="1"/>
        <v>45663</v>
      </c>
      <c r="B17" s="66"/>
      <c r="C17" s="67"/>
      <c r="D17" s="66"/>
      <c r="E17" s="66"/>
      <c r="F17" s="66"/>
      <c r="G17" s="66"/>
      <c r="H17" s="136">
        <f t="shared" si="0"/>
        <v>0</v>
      </c>
      <c r="I17" s="82"/>
    </row>
    <row r="18" spans="1:9" x14ac:dyDescent="0.25">
      <c r="A18" s="3">
        <f t="shared" si="1"/>
        <v>45664</v>
      </c>
      <c r="B18" s="66"/>
      <c r="C18" s="67"/>
      <c r="D18" s="66"/>
      <c r="E18" s="66"/>
      <c r="F18" s="66"/>
      <c r="G18" s="66"/>
      <c r="H18" s="136">
        <f t="shared" si="0"/>
        <v>0</v>
      </c>
      <c r="I18" s="83"/>
    </row>
    <row r="19" spans="1:9" x14ac:dyDescent="0.25">
      <c r="A19" s="3">
        <f t="shared" si="1"/>
        <v>45665</v>
      </c>
      <c r="B19" s="66"/>
      <c r="C19" s="67"/>
      <c r="D19" s="66"/>
      <c r="E19" s="66"/>
      <c r="F19" s="66"/>
      <c r="G19" s="66"/>
      <c r="H19" s="136">
        <f t="shared" si="0"/>
        <v>0</v>
      </c>
      <c r="I19" s="83"/>
    </row>
    <row r="20" spans="1:9" x14ac:dyDescent="0.25">
      <c r="A20" s="3">
        <f t="shared" si="1"/>
        <v>45666</v>
      </c>
      <c r="B20" s="66"/>
      <c r="C20" s="67"/>
      <c r="D20" s="66"/>
      <c r="E20" s="66"/>
      <c r="F20" s="66"/>
      <c r="G20" s="66"/>
      <c r="H20" s="136">
        <f t="shared" si="0"/>
        <v>0</v>
      </c>
      <c r="I20" s="82"/>
    </row>
    <row r="21" spans="1:9" x14ac:dyDescent="0.25">
      <c r="A21" s="3">
        <f t="shared" si="1"/>
        <v>45667</v>
      </c>
      <c r="B21" s="66"/>
      <c r="C21" s="67"/>
      <c r="D21" s="66"/>
      <c r="E21" s="66"/>
      <c r="F21" s="66"/>
      <c r="G21" s="66"/>
      <c r="H21" s="136">
        <f t="shared" si="0"/>
        <v>0</v>
      </c>
      <c r="I21" s="82"/>
    </row>
    <row r="22" spans="1:9" x14ac:dyDescent="0.25">
      <c r="A22" s="2">
        <f t="shared" si="1"/>
        <v>45668</v>
      </c>
      <c r="B22" s="64"/>
      <c r="C22" s="65"/>
      <c r="D22" s="64"/>
      <c r="E22" s="64"/>
      <c r="F22" s="64"/>
      <c r="G22" s="64"/>
      <c r="H22" s="135">
        <f t="shared" si="0"/>
        <v>0</v>
      </c>
      <c r="I22" s="104"/>
    </row>
    <row r="23" spans="1:9" x14ac:dyDescent="0.25">
      <c r="A23" s="2">
        <f t="shared" si="1"/>
        <v>45669</v>
      </c>
      <c r="B23" s="64"/>
      <c r="C23" s="65"/>
      <c r="D23" s="64"/>
      <c r="E23" s="64"/>
      <c r="F23" s="64"/>
      <c r="G23" s="64"/>
      <c r="H23" s="135">
        <f t="shared" si="0"/>
        <v>0</v>
      </c>
      <c r="I23" s="103">
        <f>SUM(H17:H23)</f>
        <v>0</v>
      </c>
    </row>
    <row r="24" spans="1:9" x14ac:dyDescent="0.25">
      <c r="A24" s="3">
        <f t="shared" si="1"/>
        <v>45670</v>
      </c>
      <c r="B24" s="66"/>
      <c r="C24" s="67"/>
      <c r="D24" s="66"/>
      <c r="E24" s="66"/>
      <c r="F24" s="66"/>
      <c r="G24" s="66"/>
      <c r="H24" s="136">
        <f t="shared" si="0"/>
        <v>0</v>
      </c>
      <c r="I24" s="82"/>
    </row>
    <row r="25" spans="1:9" x14ac:dyDescent="0.25">
      <c r="A25" s="3">
        <f t="shared" si="1"/>
        <v>45671</v>
      </c>
      <c r="B25" s="66"/>
      <c r="C25" s="67"/>
      <c r="D25" s="66"/>
      <c r="E25" s="66"/>
      <c r="F25" s="66"/>
      <c r="G25" s="66"/>
      <c r="H25" s="136">
        <f t="shared" si="0"/>
        <v>0</v>
      </c>
      <c r="I25" s="83"/>
    </row>
    <row r="26" spans="1:9" x14ac:dyDescent="0.25">
      <c r="A26" s="3">
        <f t="shared" si="1"/>
        <v>45672</v>
      </c>
      <c r="B26" s="66"/>
      <c r="C26" s="67"/>
      <c r="D26" s="66"/>
      <c r="E26" s="66"/>
      <c r="F26" s="66"/>
      <c r="G26" s="66"/>
      <c r="H26" s="136">
        <f t="shared" si="0"/>
        <v>0</v>
      </c>
      <c r="I26" s="83"/>
    </row>
    <row r="27" spans="1:9" x14ac:dyDescent="0.25">
      <c r="A27" s="3">
        <f t="shared" si="1"/>
        <v>45673</v>
      </c>
      <c r="B27" s="66"/>
      <c r="C27" s="67"/>
      <c r="D27" s="66"/>
      <c r="E27" s="66"/>
      <c r="F27" s="66"/>
      <c r="G27" s="66"/>
      <c r="H27" s="136">
        <f t="shared" si="0"/>
        <v>0</v>
      </c>
      <c r="I27" s="82"/>
    </row>
    <row r="28" spans="1:9" x14ac:dyDescent="0.25">
      <c r="A28" s="3">
        <f t="shared" si="1"/>
        <v>45674</v>
      </c>
      <c r="B28" s="66"/>
      <c r="C28" s="67"/>
      <c r="D28" s="66"/>
      <c r="E28" s="66"/>
      <c r="F28" s="66"/>
      <c r="G28" s="66"/>
      <c r="H28" s="136">
        <f t="shared" si="0"/>
        <v>0</v>
      </c>
      <c r="I28" s="82"/>
    </row>
    <row r="29" spans="1:9" x14ac:dyDescent="0.25">
      <c r="A29" s="2">
        <f t="shared" si="1"/>
        <v>45675</v>
      </c>
      <c r="B29" s="64"/>
      <c r="C29" s="65"/>
      <c r="D29" s="64"/>
      <c r="E29" s="64"/>
      <c r="F29" s="64"/>
      <c r="G29" s="64"/>
      <c r="H29" s="135">
        <f t="shared" si="0"/>
        <v>0</v>
      </c>
      <c r="I29" s="104"/>
    </row>
    <row r="30" spans="1:9" x14ac:dyDescent="0.25">
      <c r="A30" s="2">
        <f t="shared" si="1"/>
        <v>45676</v>
      </c>
      <c r="B30" s="64"/>
      <c r="C30" s="65"/>
      <c r="D30" s="64"/>
      <c r="E30" s="64"/>
      <c r="F30" s="64"/>
      <c r="G30" s="64"/>
      <c r="H30" s="135">
        <f t="shared" si="0"/>
        <v>0</v>
      </c>
      <c r="I30" s="103">
        <f>SUM(H24:H30)</f>
        <v>0</v>
      </c>
    </row>
    <row r="31" spans="1:9" x14ac:dyDescent="0.25">
      <c r="A31" s="3">
        <f t="shared" si="1"/>
        <v>45677</v>
      </c>
      <c r="B31" s="66"/>
      <c r="C31" s="67"/>
      <c r="D31" s="66"/>
      <c r="E31" s="66"/>
      <c r="F31" s="66"/>
      <c r="G31" s="66"/>
      <c r="H31" s="136">
        <f t="shared" si="0"/>
        <v>0</v>
      </c>
      <c r="I31" s="82"/>
    </row>
    <row r="32" spans="1:9" x14ac:dyDescent="0.25">
      <c r="A32" s="3">
        <f t="shared" si="1"/>
        <v>45678</v>
      </c>
      <c r="B32" s="66"/>
      <c r="C32" s="67"/>
      <c r="D32" s="66"/>
      <c r="E32" s="66"/>
      <c r="F32" s="66"/>
      <c r="G32" s="66"/>
      <c r="H32" s="136">
        <f t="shared" si="0"/>
        <v>0</v>
      </c>
      <c r="I32" s="83"/>
    </row>
    <row r="33" spans="1:9" x14ac:dyDescent="0.25">
      <c r="A33" s="3">
        <f t="shared" si="1"/>
        <v>45679</v>
      </c>
      <c r="B33" s="66"/>
      <c r="C33" s="67"/>
      <c r="D33" s="66"/>
      <c r="E33" s="66"/>
      <c r="F33" s="66"/>
      <c r="G33" s="66"/>
      <c r="H33" s="136">
        <f t="shared" si="0"/>
        <v>0</v>
      </c>
      <c r="I33" s="83"/>
    </row>
    <row r="34" spans="1:9" x14ac:dyDescent="0.25">
      <c r="A34" s="3">
        <f t="shared" si="1"/>
        <v>45680</v>
      </c>
      <c r="B34" s="66"/>
      <c r="C34" s="67"/>
      <c r="D34" s="66"/>
      <c r="E34" s="66"/>
      <c r="F34" s="66"/>
      <c r="G34" s="66"/>
      <c r="H34" s="136">
        <f t="shared" si="0"/>
        <v>0</v>
      </c>
      <c r="I34" s="82"/>
    </row>
    <row r="35" spans="1:9" x14ac:dyDescent="0.25">
      <c r="A35" s="3">
        <f t="shared" si="1"/>
        <v>45681</v>
      </c>
      <c r="B35" s="66"/>
      <c r="C35" s="67"/>
      <c r="D35" s="66"/>
      <c r="E35" s="66"/>
      <c r="F35" s="66"/>
      <c r="G35" s="66"/>
      <c r="H35" s="136">
        <f t="shared" si="0"/>
        <v>0</v>
      </c>
      <c r="I35" s="82"/>
    </row>
    <row r="36" spans="1:9" x14ac:dyDescent="0.25">
      <c r="A36" s="2">
        <f t="shared" si="1"/>
        <v>45682</v>
      </c>
      <c r="B36" s="64"/>
      <c r="C36" s="65"/>
      <c r="D36" s="64"/>
      <c r="E36" s="64"/>
      <c r="F36" s="64"/>
      <c r="G36" s="64"/>
      <c r="H36" s="135">
        <f t="shared" si="0"/>
        <v>0</v>
      </c>
      <c r="I36" s="104"/>
    </row>
    <row r="37" spans="1:9" x14ac:dyDescent="0.25">
      <c r="A37" s="2">
        <f t="shared" si="1"/>
        <v>45683</v>
      </c>
      <c r="B37" s="64"/>
      <c r="C37" s="65"/>
      <c r="D37" s="64"/>
      <c r="E37" s="64"/>
      <c r="F37" s="64"/>
      <c r="G37" s="64"/>
      <c r="H37" s="135">
        <f t="shared" si="0"/>
        <v>0</v>
      </c>
      <c r="I37" s="103">
        <f>SUM(H31:H37)</f>
        <v>0</v>
      </c>
    </row>
    <row r="38" spans="1:9" x14ac:dyDescent="0.25">
      <c r="A38" s="3">
        <f t="shared" si="1"/>
        <v>45684</v>
      </c>
      <c r="B38" s="66"/>
      <c r="C38" s="67"/>
      <c r="D38" s="66"/>
      <c r="E38" s="66"/>
      <c r="F38" s="66"/>
      <c r="G38" s="66"/>
      <c r="H38" s="136">
        <f t="shared" si="0"/>
        <v>0</v>
      </c>
      <c r="I38" s="82"/>
    </row>
    <row r="39" spans="1:9" x14ac:dyDescent="0.25">
      <c r="A39" s="3">
        <f t="shared" si="1"/>
        <v>45685</v>
      </c>
      <c r="B39" s="66"/>
      <c r="C39" s="67"/>
      <c r="D39" s="66"/>
      <c r="E39" s="66"/>
      <c r="F39" s="66"/>
      <c r="G39" s="66"/>
      <c r="H39" s="136">
        <f t="shared" si="0"/>
        <v>0</v>
      </c>
      <c r="I39" s="83"/>
    </row>
    <row r="40" spans="1:9" x14ac:dyDescent="0.25">
      <c r="A40" s="3">
        <f t="shared" si="1"/>
        <v>45686</v>
      </c>
      <c r="B40" s="66"/>
      <c r="C40" s="67"/>
      <c r="D40" s="66"/>
      <c r="E40" s="66"/>
      <c r="F40" s="66"/>
      <c r="G40" s="66"/>
      <c r="H40" s="136">
        <f t="shared" si="0"/>
        <v>0</v>
      </c>
      <c r="I40" s="83"/>
    </row>
    <row r="41" spans="1:9" x14ac:dyDescent="0.25">
      <c r="A41" s="3">
        <f t="shared" si="1"/>
        <v>45687</v>
      </c>
      <c r="B41" s="66"/>
      <c r="C41" s="67"/>
      <c r="D41" s="66"/>
      <c r="E41" s="66"/>
      <c r="F41" s="66"/>
      <c r="G41" s="66"/>
      <c r="H41" s="136">
        <f t="shared" si="0"/>
        <v>0</v>
      </c>
      <c r="I41" s="82"/>
    </row>
    <row r="42" spans="1:9" ht="13.8" thickBot="1" x14ac:dyDescent="0.3">
      <c r="A42" s="3">
        <f t="shared" si="1"/>
        <v>45688</v>
      </c>
      <c r="B42" s="66"/>
      <c r="C42" s="67"/>
      <c r="D42" s="66"/>
      <c r="E42" s="66"/>
      <c r="F42" s="66"/>
      <c r="G42" s="66"/>
      <c r="H42" s="136">
        <f t="shared" si="0"/>
        <v>0</v>
      </c>
      <c r="I42" s="116"/>
    </row>
    <row r="43" spans="1:9" ht="13.8" thickBot="1" x14ac:dyDescent="0.3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137">
        <f>SUM(H12:H42)</f>
        <v>0</v>
      </c>
      <c r="I43" s="90"/>
    </row>
    <row r="44" spans="1:9" ht="13.8" thickBot="1" x14ac:dyDescent="0.3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8" thickBot="1" x14ac:dyDescent="0.3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7" thickBot="1" x14ac:dyDescent="0.3">
      <c r="A46" s="6" t="s">
        <v>84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8" thickBot="1" x14ac:dyDescent="0.3">
      <c r="A47" s="1"/>
      <c r="B47" s="1"/>
      <c r="C47" s="31"/>
      <c r="D47" s="1"/>
      <c r="E47" s="1"/>
      <c r="F47" s="1"/>
      <c r="G47" s="31"/>
      <c r="H47" s="32"/>
      <c r="I47" s="1"/>
    </row>
    <row r="48" spans="1:9" ht="13.8" thickBot="1" x14ac:dyDescent="0.3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40.200000000000003" thickBot="1" x14ac:dyDescent="0.3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x14ac:dyDescent="0.25">
      <c r="A50" s="2">
        <v>45689</v>
      </c>
      <c r="B50" s="64"/>
      <c r="C50" s="65"/>
      <c r="D50" s="64"/>
      <c r="E50" s="64"/>
      <c r="F50" s="64"/>
      <c r="G50" s="64"/>
      <c r="H50" s="135">
        <f>B50+E50+F50+G50</f>
        <v>0</v>
      </c>
      <c r="I50" s="105"/>
    </row>
    <row r="51" spans="1:9" x14ac:dyDescent="0.25">
      <c r="A51" s="2">
        <f>A50+1</f>
        <v>45690</v>
      </c>
      <c r="B51" s="64"/>
      <c r="C51" s="65"/>
      <c r="D51" s="64"/>
      <c r="E51" s="64"/>
      <c r="F51" s="64"/>
      <c r="G51" s="64"/>
      <c r="H51" s="135">
        <f t="shared" ref="H51:H77" si="3">B51+E51+F51+G51</f>
        <v>0</v>
      </c>
      <c r="I51" s="103">
        <f>H38+H39+H40+H41+H42+H50+H51</f>
        <v>0</v>
      </c>
    </row>
    <row r="52" spans="1:9" x14ac:dyDescent="0.25">
      <c r="A52" s="3">
        <f t="shared" ref="A52:A77" si="4">A51+1</f>
        <v>45691</v>
      </c>
      <c r="B52" s="66"/>
      <c r="C52" s="67"/>
      <c r="D52" s="66"/>
      <c r="E52" s="66"/>
      <c r="F52" s="66"/>
      <c r="G52" s="66"/>
      <c r="H52" s="136">
        <f t="shared" si="3"/>
        <v>0</v>
      </c>
      <c r="I52" s="82"/>
    </row>
    <row r="53" spans="1:9" x14ac:dyDescent="0.25">
      <c r="A53" s="3">
        <f t="shared" si="4"/>
        <v>45692</v>
      </c>
      <c r="B53" s="66"/>
      <c r="C53" s="67"/>
      <c r="D53" s="66"/>
      <c r="E53" s="66"/>
      <c r="F53" s="66"/>
      <c r="G53" s="66"/>
      <c r="H53" s="136">
        <f t="shared" si="3"/>
        <v>0</v>
      </c>
      <c r="I53" s="91"/>
    </row>
    <row r="54" spans="1:9" x14ac:dyDescent="0.25">
      <c r="A54" s="3">
        <f t="shared" si="4"/>
        <v>45693</v>
      </c>
      <c r="B54" s="66"/>
      <c r="C54" s="67"/>
      <c r="D54" s="66"/>
      <c r="E54" s="66"/>
      <c r="F54" s="66"/>
      <c r="G54" s="66"/>
      <c r="H54" s="136">
        <f t="shared" si="3"/>
        <v>0</v>
      </c>
      <c r="I54" s="83"/>
    </row>
    <row r="55" spans="1:9" x14ac:dyDescent="0.25">
      <c r="A55" s="3">
        <f t="shared" si="4"/>
        <v>45694</v>
      </c>
      <c r="B55" s="66"/>
      <c r="C55" s="67"/>
      <c r="D55" s="66"/>
      <c r="E55" s="66"/>
      <c r="F55" s="66"/>
      <c r="G55" s="66"/>
      <c r="H55" s="136">
        <f t="shared" si="3"/>
        <v>0</v>
      </c>
      <c r="I55" s="84"/>
    </row>
    <row r="56" spans="1:9" x14ac:dyDescent="0.25">
      <c r="A56" s="3">
        <f t="shared" si="4"/>
        <v>45695</v>
      </c>
      <c r="B56" s="66"/>
      <c r="C56" s="67"/>
      <c r="D56" s="66"/>
      <c r="E56" s="66"/>
      <c r="F56" s="66"/>
      <c r="G56" s="66"/>
      <c r="H56" s="136">
        <f t="shared" si="3"/>
        <v>0</v>
      </c>
      <c r="I56" s="84"/>
    </row>
    <row r="57" spans="1:9" x14ac:dyDescent="0.25">
      <c r="A57" s="2">
        <f t="shared" si="4"/>
        <v>45696</v>
      </c>
      <c r="B57" s="64"/>
      <c r="C57" s="65"/>
      <c r="D57" s="64"/>
      <c r="E57" s="64"/>
      <c r="F57" s="64"/>
      <c r="G57" s="64"/>
      <c r="H57" s="135">
        <f t="shared" si="3"/>
        <v>0</v>
      </c>
      <c r="I57" s="106"/>
    </row>
    <row r="58" spans="1:9" x14ac:dyDescent="0.25">
      <c r="A58" s="2">
        <f t="shared" si="4"/>
        <v>45697</v>
      </c>
      <c r="B58" s="64"/>
      <c r="C58" s="65"/>
      <c r="D58" s="64"/>
      <c r="E58" s="64"/>
      <c r="F58" s="64"/>
      <c r="G58" s="64"/>
      <c r="H58" s="135">
        <f t="shared" si="3"/>
        <v>0</v>
      </c>
      <c r="I58" s="103">
        <f>SUM(H52:H58)</f>
        <v>0</v>
      </c>
    </row>
    <row r="59" spans="1:9" x14ac:dyDescent="0.25">
      <c r="A59" s="3">
        <f t="shared" si="4"/>
        <v>45698</v>
      </c>
      <c r="B59" s="66"/>
      <c r="C59" s="67"/>
      <c r="D59" s="66"/>
      <c r="E59" s="66"/>
      <c r="F59" s="66"/>
      <c r="G59" s="66"/>
      <c r="H59" s="136">
        <f t="shared" si="3"/>
        <v>0</v>
      </c>
      <c r="I59" s="84"/>
    </row>
    <row r="60" spans="1:9" x14ac:dyDescent="0.25">
      <c r="A60" s="3">
        <f t="shared" si="4"/>
        <v>45699</v>
      </c>
      <c r="B60" s="66"/>
      <c r="C60" s="67"/>
      <c r="D60" s="66"/>
      <c r="E60" s="66"/>
      <c r="F60" s="66"/>
      <c r="G60" s="66"/>
      <c r="H60" s="136">
        <f t="shared" si="3"/>
        <v>0</v>
      </c>
      <c r="I60" s="83"/>
    </row>
    <row r="61" spans="1:9" x14ac:dyDescent="0.25">
      <c r="A61" s="3">
        <f t="shared" si="4"/>
        <v>45700</v>
      </c>
      <c r="B61" s="66"/>
      <c r="C61" s="67"/>
      <c r="D61" s="66"/>
      <c r="E61" s="66"/>
      <c r="F61" s="66"/>
      <c r="G61" s="66"/>
      <c r="H61" s="136">
        <f t="shared" si="3"/>
        <v>0</v>
      </c>
      <c r="I61" s="83"/>
    </row>
    <row r="62" spans="1:9" x14ac:dyDescent="0.25">
      <c r="A62" s="3">
        <f t="shared" si="4"/>
        <v>45701</v>
      </c>
      <c r="B62" s="66"/>
      <c r="C62" s="67"/>
      <c r="D62" s="66"/>
      <c r="E62" s="66"/>
      <c r="F62" s="66"/>
      <c r="G62" s="66"/>
      <c r="H62" s="136">
        <f t="shared" si="3"/>
        <v>0</v>
      </c>
      <c r="I62" s="84"/>
    </row>
    <row r="63" spans="1:9" x14ac:dyDescent="0.25">
      <c r="A63" s="3">
        <f t="shared" si="4"/>
        <v>45702</v>
      </c>
      <c r="B63" s="66"/>
      <c r="C63" s="67"/>
      <c r="D63" s="66"/>
      <c r="E63" s="66"/>
      <c r="F63" s="66"/>
      <c r="G63" s="66"/>
      <c r="H63" s="136">
        <f t="shared" si="3"/>
        <v>0</v>
      </c>
      <c r="I63" s="84"/>
    </row>
    <row r="64" spans="1:9" x14ac:dyDescent="0.25">
      <c r="A64" s="2">
        <f t="shared" si="4"/>
        <v>45703</v>
      </c>
      <c r="B64" s="64"/>
      <c r="C64" s="65"/>
      <c r="D64" s="64"/>
      <c r="E64" s="64"/>
      <c r="F64" s="64"/>
      <c r="G64" s="64"/>
      <c r="H64" s="135">
        <f t="shared" si="3"/>
        <v>0</v>
      </c>
      <c r="I64" s="106"/>
    </row>
    <row r="65" spans="1:9" x14ac:dyDescent="0.25">
      <c r="A65" s="2">
        <f t="shared" si="4"/>
        <v>45704</v>
      </c>
      <c r="B65" s="64"/>
      <c r="C65" s="65"/>
      <c r="D65" s="64"/>
      <c r="E65" s="64"/>
      <c r="F65" s="64"/>
      <c r="G65" s="64"/>
      <c r="H65" s="135">
        <f t="shared" si="3"/>
        <v>0</v>
      </c>
      <c r="I65" s="103">
        <f>SUM(H59:H65)</f>
        <v>0</v>
      </c>
    </row>
    <row r="66" spans="1:9" x14ac:dyDescent="0.25">
      <c r="A66" s="3">
        <f t="shared" si="4"/>
        <v>45705</v>
      </c>
      <c r="B66" s="66"/>
      <c r="C66" s="67"/>
      <c r="D66" s="66"/>
      <c r="E66" s="66"/>
      <c r="F66" s="66"/>
      <c r="G66" s="66"/>
      <c r="H66" s="136">
        <f t="shared" si="3"/>
        <v>0</v>
      </c>
      <c r="I66" s="84"/>
    </row>
    <row r="67" spans="1:9" x14ac:dyDescent="0.25">
      <c r="A67" s="3">
        <f t="shared" si="4"/>
        <v>45706</v>
      </c>
      <c r="B67" s="66"/>
      <c r="C67" s="67"/>
      <c r="D67" s="66"/>
      <c r="E67" s="66"/>
      <c r="F67" s="66"/>
      <c r="G67" s="66"/>
      <c r="H67" s="136">
        <f t="shared" si="3"/>
        <v>0</v>
      </c>
      <c r="I67" s="83"/>
    </row>
    <row r="68" spans="1:9" x14ac:dyDescent="0.25">
      <c r="A68" s="3">
        <f t="shared" si="4"/>
        <v>45707</v>
      </c>
      <c r="B68" s="66"/>
      <c r="C68" s="67"/>
      <c r="D68" s="66"/>
      <c r="E68" s="66"/>
      <c r="F68" s="66"/>
      <c r="G68" s="66"/>
      <c r="H68" s="136">
        <f t="shared" si="3"/>
        <v>0</v>
      </c>
      <c r="I68" s="83"/>
    </row>
    <row r="69" spans="1:9" x14ac:dyDescent="0.25">
      <c r="A69" s="3">
        <f t="shared" si="4"/>
        <v>45708</v>
      </c>
      <c r="B69" s="66"/>
      <c r="C69" s="67"/>
      <c r="D69" s="66"/>
      <c r="E69" s="66"/>
      <c r="F69" s="66"/>
      <c r="G69" s="66"/>
      <c r="H69" s="136">
        <f t="shared" si="3"/>
        <v>0</v>
      </c>
      <c r="I69" s="84"/>
    </row>
    <row r="70" spans="1:9" x14ac:dyDescent="0.25">
      <c r="A70" s="3">
        <f t="shared" si="4"/>
        <v>45709</v>
      </c>
      <c r="B70" s="66"/>
      <c r="C70" s="67"/>
      <c r="D70" s="66"/>
      <c r="E70" s="66"/>
      <c r="F70" s="66"/>
      <c r="G70" s="66"/>
      <c r="H70" s="136">
        <f t="shared" si="3"/>
        <v>0</v>
      </c>
      <c r="I70" s="84"/>
    </row>
    <row r="71" spans="1:9" x14ac:dyDescent="0.25">
      <c r="A71" s="2">
        <f t="shared" si="4"/>
        <v>45710</v>
      </c>
      <c r="B71" s="64"/>
      <c r="C71" s="65"/>
      <c r="D71" s="64"/>
      <c r="E71" s="64"/>
      <c r="F71" s="64"/>
      <c r="G71" s="64"/>
      <c r="H71" s="135">
        <f t="shared" si="3"/>
        <v>0</v>
      </c>
      <c r="I71" s="106"/>
    </row>
    <row r="72" spans="1:9" x14ac:dyDescent="0.25">
      <c r="A72" s="2">
        <f t="shared" si="4"/>
        <v>45711</v>
      </c>
      <c r="B72" s="64"/>
      <c r="C72" s="65"/>
      <c r="D72" s="64"/>
      <c r="E72" s="64"/>
      <c r="F72" s="64"/>
      <c r="G72" s="64"/>
      <c r="H72" s="135">
        <f t="shared" si="3"/>
        <v>0</v>
      </c>
      <c r="I72" s="103">
        <f>SUM(H66:H72)</f>
        <v>0</v>
      </c>
    </row>
    <row r="73" spans="1:9" x14ac:dyDescent="0.25">
      <c r="A73" s="3">
        <f t="shared" si="4"/>
        <v>45712</v>
      </c>
      <c r="B73" s="66"/>
      <c r="C73" s="67"/>
      <c r="D73" s="66"/>
      <c r="E73" s="66"/>
      <c r="F73" s="66"/>
      <c r="G73" s="66"/>
      <c r="H73" s="136">
        <f t="shared" si="3"/>
        <v>0</v>
      </c>
      <c r="I73" s="84"/>
    </row>
    <row r="74" spans="1:9" x14ac:dyDescent="0.25">
      <c r="A74" s="3">
        <f t="shared" si="4"/>
        <v>45713</v>
      </c>
      <c r="B74" s="66"/>
      <c r="C74" s="67"/>
      <c r="D74" s="66"/>
      <c r="E74" s="66"/>
      <c r="F74" s="66"/>
      <c r="G74" s="66"/>
      <c r="H74" s="136">
        <f t="shared" si="3"/>
        <v>0</v>
      </c>
      <c r="I74" s="83"/>
    </row>
    <row r="75" spans="1:9" x14ac:dyDescent="0.25">
      <c r="A75" s="3">
        <f t="shared" si="4"/>
        <v>45714</v>
      </c>
      <c r="B75" s="66"/>
      <c r="C75" s="67"/>
      <c r="D75" s="66"/>
      <c r="E75" s="66"/>
      <c r="F75" s="66"/>
      <c r="G75" s="66"/>
      <c r="H75" s="136">
        <f t="shared" si="3"/>
        <v>0</v>
      </c>
      <c r="I75" s="83"/>
    </row>
    <row r="76" spans="1:9" x14ac:dyDescent="0.25">
      <c r="A76" s="3">
        <f t="shared" si="4"/>
        <v>45715</v>
      </c>
      <c r="B76" s="66"/>
      <c r="C76" s="67"/>
      <c r="D76" s="66"/>
      <c r="E76" s="66"/>
      <c r="F76" s="66"/>
      <c r="G76" s="66"/>
      <c r="H76" s="136">
        <f t="shared" si="3"/>
        <v>0</v>
      </c>
      <c r="I76" s="84"/>
    </row>
    <row r="77" spans="1:9" x14ac:dyDescent="0.25">
      <c r="A77" s="3">
        <f t="shared" si="4"/>
        <v>45716</v>
      </c>
      <c r="B77" s="66"/>
      <c r="C77" s="67"/>
      <c r="D77" s="66"/>
      <c r="E77" s="66"/>
      <c r="F77" s="66"/>
      <c r="G77" s="66"/>
      <c r="H77" s="136">
        <f t="shared" si="3"/>
        <v>0</v>
      </c>
      <c r="I77" s="84"/>
    </row>
    <row r="78" spans="1:9" ht="13.8" thickBot="1" x14ac:dyDescent="0.3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8" thickBot="1" x14ac:dyDescent="0.3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137">
        <f>SUM(H50:H78)</f>
        <v>0</v>
      </c>
      <c r="I79" s="11"/>
    </row>
    <row r="80" spans="1:9" ht="13.8" thickBot="1" x14ac:dyDescent="0.3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8" thickBot="1" x14ac:dyDescent="0.3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7" thickBot="1" x14ac:dyDescent="0.3">
      <c r="A82" s="6" t="s">
        <v>84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8" thickBot="1" x14ac:dyDescent="0.3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8" thickBot="1" x14ac:dyDescent="0.3">
      <c r="A84" s="37" t="s">
        <v>25</v>
      </c>
      <c r="B84" s="38">
        <f>(C6/5)*21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40.200000000000003" thickBot="1" x14ac:dyDescent="0.3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5">
      <c r="A86" s="2">
        <v>45717</v>
      </c>
      <c r="B86" s="64"/>
      <c r="C86" s="65"/>
      <c r="D86" s="64"/>
      <c r="E86" s="64"/>
      <c r="F86" s="64"/>
      <c r="G86" s="64"/>
      <c r="H86" s="138">
        <f>B86+E86+F86+G86</f>
        <v>0</v>
      </c>
      <c r="I86" s="107"/>
    </row>
    <row r="87" spans="1:9" x14ac:dyDescent="0.25">
      <c r="A87" s="2">
        <f>A86+1</f>
        <v>45718</v>
      </c>
      <c r="B87" s="64"/>
      <c r="C87" s="65"/>
      <c r="D87" s="64"/>
      <c r="E87" s="64"/>
      <c r="F87" s="64"/>
      <c r="G87" s="64"/>
      <c r="H87" s="138">
        <f t="shared" ref="H87:H116" si="5">B87+E87+F87+G87</f>
        <v>0</v>
      </c>
      <c r="I87" s="103">
        <f>H73+H74+H75+H76+H77+H86+H87</f>
        <v>0</v>
      </c>
    </row>
    <row r="88" spans="1:9" x14ac:dyDescent="0.25">
      <c r="A88" s="3">
        <f t="shared" ref="A88:A116" si="6">A87+1</f>
        <v>45719</v>
      </c>
      <c r="B88" s="66"/>
      <c r="C88" s="67"/>
      <c r="D88" s="66"/>
      <c r="E88" s="66"/>
      <c r="F88" s="66"/>
      <c r="G88" s="66"/>
      <c r="H88" s="139">
        <f t="shared" si="5"/>
        <v>0</v>
      </c>
      <c r="I88" s="91"/>
    </row>
    <row r="89" spans="1:9" x14ac:dyDescent="0.25">
      <c r="A89" s="3">
        <f t="shared" si="6"/>
        <v>45720</v>
      </c>
      <c r="B89" s="66"/>
      <c r="C89" s="67"/>
      <c r="D89" s="66"/>
      <c r="E89" s="66"/>
      <c r="F89" s="66"/>
      <c r="G89" s="66"/>
      <c r="H89" s="139">
        <f t="shared" si="5"/>
        <v>0</v>
      </c>
      <c r="I89" s="84"/>
    </row>
    <row r="90" spans="1:9" x14ac:dyDescent="0.25">
      <c r="A90" s="3">
        <f t="shared" si="6"/>
        <v>45721</v>
      </c>
      <c r="B90" s="66"/>
      <c r="C90" s="67"/>
      <c r="D90" s="66"/>
      <c r="E90" s="66"/>
      <c r="F90" s="66"/>
      <c r="G90" s="66"/>
      <c r="H90" s="139">
        <f t="shared" si="5"/>
        <v>0</v>
      </c>
      <c r="I90" s="83"/>
    </row>
    <row r="91" spans="1:9" x14ac:dyDescent="0.25">
      <c r="A91" s="3">
        <f t="shared" si="6"/>
        <v>45722</v>
      </c>
      <c r="B91" s="66"/>
      <c r="C91" s="67"/>
      <c r="D91" s="66"/>
      <c r="E91" s="66"/>
      <c r="F91" s="66"/>
      <c r="G91" s="66"/>
      <c r="H91" s="139">
        <f t="shared" si="5"/>
        <v>0</v>
      </c>
      <c r="I91" s="84"/>
    </row>
    <row r="92" spans="1:9" x14ac:dyDescent="0.25">
      <c r="A92" s="3">
        <f t="shared" si="6"/>
        <v>45723</v>
      </c>
      <c r="B92" s="66"/>
      <c r="C92" s="67"/>
      <c r="D92" s="66"/>
      <c r="E92" s="66"/>
      <c r="F92" s="66"/>
      <c r="G92" s="66"/>
      <c r="H92" s="139">
        <f t="shared" si="5"/>
        <v>0</v>
      </c>
      <c r="I92" s="84"/>
    </row>
    <row r="93" spans="1:9" x14ac:dyDescent="0.25">
      <c r="A93" s="2">
        <f t="shared" si="6"/>
        <v>45724</v>
      </c>
      <c r="B93" s="64"/>
      <c r="C93" s="65"/>
      <c r="D93" s="64"/>
      <c r="E93" s="64"/>
      <c r="F93" s="64"/>
      <c r="G93" s="64"/>
      <c r="H93" s="138">
        <f t="shared" si="5"/>
        <v>0</v>
      </c>
      <c r="I93" s="106"/>
    </row>
    <row r="94" spans="1:9" x14ac:dyDescent="0.25">
      <c r="A94" s="2">
        <f t="shared" si="6"/>
        <v>45725</v>
      </c>
      <c r="B94" s="64"/>
      <c r="C94" s="65"/>
      <c r="D94" s="64"/>
      <c r="E94" s="64"/>
      <c r="F94" s="64"/>
      <c r="G94" s="64"/>
      <c r="H94" s="138">
        <f t="shared" si="5"/>
        <v>0</v>
      </c>
      <c r="I94" s="103">
        <f>SUM(H88:H94)</f>
        <v>0</v>
      </c>
    </row>
    <row r="95" spans="1:9" x14ac:dyDescent="0.25">
      <c r="A95" s="3">
        <f t="shared" si="6"/>
        <v>45726</v>
      </c>
      <c r="B95" s="66"/>
      <c r="C95" s="67"/>
      <c r="D95" s="66"/>
      <c r="E95" s="66"/>
      <c r="F95" s="66"/>
      <c r="G95" s="66"/>
      <c r="H95" s="139">
        <f t="shared" si="5"/>
        <v>0</v>
      </c>
      <c r="I95" s="83"/>
    </row>
    <row r="96" spans="1:9" x14ac:dyDescent="0.25">
      <c r="A96" s="3">
        <f t="shared" si="6"/>
        <v>45727</v>
      </c>
      <c r="B96" s="66"/>
      <c r="C96" s="67"/>
      <c r="D96" s="66"/>
      <c r="E96" s="66"/>
      <c r="F96" s="66"/>
      <c r="G96" s="66"/>
      <c r="H96" s="139">
        <f t="shared" si="5"/>
        <v>0</v>
      </c>
      <c r="I96" s="84"/>
    </row>
    <row r="97" spans="1:9" x14ac:dyDescent="0.25">
      <c r="A97" s="3">
        <f t="shared" si="6"/>
        <v>45728</v>
      </c>
      <c r="B97" s="66"/>
      <c r="C97" s="67"/>
      <c r="D97" s="66"/>
      <c r="E97" s="66"/>
      <c r="F97" s="66"/>
      <c r="G97" s="66"/>
      <c r="H97" s="139">
        <f t="shared" si="5"/>
        <v>0</v>
      </c>
      <c r="I97" s="83"/>
    </row>
    <row r="98" spans="1:9" x14ac:dyDescent="0.25">
      <c r="A98" s="3">
        <f t="shared" si="6"/>
        <v>45729</v>
      </c>
      <c r="B98" s="66"/>
      <c r="C98" s="67"/>
      <c r="D98" s="66"/>
      <c r="E98" s="66"/>
      <c r="F98" s="66"/>
      <c r="G98" s="66"/>
      <c r="H98" s="139">
        <f t="shared" si="5"/>
        <v>0</v>
      </c>
      <c r="I98" s="84"/>
    </row>
    <row r="99" spans="1:9" x14ac:dyDescent="0.25">
      <c r="A99" s="3">
        <f t="shared" si="6"/>
        <v>45730</v>
      </c>
      <c r="B99" s="66"/>
      <c r="C99" s="67"/>
      <c r="D99" s="66"/>
      <c r="E99" s="66"/>
      <c r="F99" s="66"/>
      <c r="G99" s="66"/>
      <c r="H99" s="139">
        <f t="shared" si="5"/>
        <v>0</v>
      </c>
      <c r="I99" s="84"/>
    </row>
    <row r="100" spans="1:9" x14ac:dyDescent="0.25">
      <c r="A100" s="2">
        <f t="shared" si="6"/>
        <v>45731</v>
      </c>
      <c r="B100" s="64"/>
      <c r="C100" s="65"/>
      <c r="D100" s="64"/>
      <c r="E100" s="64"/>
      <c r="F100" s="64"/>
      <c r="G100" s="64"/>
      <c r="H100" s="138">
        <f t="shared" si="5"/>
        <v>0</v>
      </c>
      <c r="I100" s="106"/>
    </row>
    <row r="101" spans="1:9" x14ac:dyDescent="0.25">
      <c r="A101" s="2">
        <f t="shared" si="6"/>
        <v>45732</v>
      </c>
      <c r="B101" s="64"/>
      <c r="C101" s="65"/>
      <c r="D101" s="64"/>
      <c r="E101" s="64"/>
      <c r="F101" s="64"/>
      <c r="G101" s="64"/>
      <c r="H101" s="138">
        <f t="shared" si="5"/>
        <v>0</v>
      </c>
      <c r="I101" s="103">
        <f>SUM(H95:H101)</f>
        <v>0</v>
      </c>
    </row>
    <row r="102" spans="1:9" x14ac:dyDescent="0.25">
      <c r="A102" s="3">
        <f t="shared" si="6"/>
        <v>45733</v>
      </c>
      <c r="B102" s="66"/>
      <c r="C102" s="67"/>
      <c r="D102" s="66"/>
      <c r="E102" s="66"/>
      <c r="F102" s="66"/>
      <c r="G102" s="66"/>
      <c r="H102" s="139">
        <f t="shared" si="5"/>
        <v>0</v>
      </c>
      <c r="I102" s="83"/>
    </row>
    <row r="103" spans="1:9" x14ac:dyDescent="0.25">
      <c r="A103" s="3">
        <f t="shared" si="6"/>
        <v>45734</v>
      </c>
      <c r="B103" s="66"/>
      <c r="C103" s="67"/>
      <c r="D103" s="66"/>
      <c r="E103" s="66"/>
      <c r="F103" s="66"/>
      <c r="G103" s="66"/>
      <c r="H103" s="139">
        <f t="shared" si="5"/>
        <v>0</v>
      </c>
      <c r="I103" s="84"/>
    </row>
    <row r="104" spans="1:9" x14ac:dyDescent="0.25">
      <c r="A104" s="3">
        <f t="shared" si="6"/>
        <v>45735</v>
      </c>
      <c r="B104" s="66"/>
      <c r="C104" s="67"/>
      <c r="D104" s="66"/>
      <c r="E104" s="66"/>
      <c r="F104" s="66"/>
      <c r="G104" s="66"/>
      <c r="H104" s="139">
        <f t="shared" si="5"/>
        <v>0</v>
      </c>
      <c r="I104" s="83"/>
    </row>
    <row r="105" spans="1:9" x14ac:dyDescent="0.25">
      <c r="A105" s="3">
        <f t="shared" si="6"/>
        <v>45736</v>
      </c>
      <c r="B105" s="66"/>
      <c r="C105" s="67"/>
      <c r="D105" s="66"/>
      <c r="E105" s="66"/>
      <c r="F105" s="66"/>
      <c r="G105" s="66"/>
      <c r="H105" s="139">
        <f t="shared" si="5"/>
        <v>0</v>
      </c>
      <c r="I105" s="84"/>
    </row>
    <row r="106" spans="1:9" x14ac:dyDescent="0.25">
      <c r="A106" s="3">
        <f t="shared" si="6"/>
        <v>45737</v>
      </c>
      <c r="B106" s="66"/>
      <c r="C106" s="67"/>
      <c r="D106" s="66"/>
      <c r="E106" s="66"/>
      <c r="F106" s="66"/>
      <c r="G106" s="66"/>
      <c r="H106" s="139">
        <f t="shared" si="5"/>
        <v>0</v>
      </c>
      <c r="I106" s="84"/>
    </row>
    <row r="107" spans="1:9" x14ac:dyDescent="0.25">
      <c r="A107" s="2">
        <f t="shared" si="6"/>
        <v>45738</v>
      </c>
      <c r="B107" s="64"/>
      <c r="C107" s="65"/>
      <c r="D107" s="64"/>
      <c r="E107" s="64"/>
      <c r="F107" s="64"/>
      <c r="G107" s="64"/>
      <c r="H107" s="138">
        <f t="shared" si="5"/>
        <v>0</v>
      </c>
      <c r="I107" s="106"/>
    </row>
    <row r="108" spans="1:9" x14ac:dyDescent="0.25">
      <c r="A108" s="2">
        <f t="shared" si="6"/>
        <v>45739</v>
      </c>
      <c r="B108" s="64"/>
      <c r="C108" s="65"/>
      <c r="D108" s="64"/>
      <c r="E108" s="64"/>
      <c r="F108" s="64"/>
      <c r="G108" s="64"/>
      <c r="H108" s="138">
        <f t="shared" si="5"/>
        <v>0</v>
      </c>
      <c r="I108" s="103">
        <f>SUM(H102:H108)</f>
        <v>0</v>
      </c>
    </row>
    <row r="109" spans="1:9" x14ac:dyDescent="0.25">
      <c r="A109" s="3">
        <f t="shared" si="6"/>
        <v>45740</v>
      </c>
      <c r="B109" s="66"/>
      <c r="C109" s="67"/>
      <c r="D109" s="66"/>
      <c r="E109" s="66"/>
      <c r="F109" s="66"/>
      <c r="G109" s="66"/>
      <c r="H109" s="139">
        <f t="shared" si="5"/>
        <v>0</v>
      </c>
      <c r="I109" s="83"/>
    </row>
    <row r="110" spans="1:9" x14ac:dyDescent="0.25">
      <c r="A110" s="3">
        <f t="shared" si="6"/>
        <v>45741</v>
      </c>
      <c r="B110" s="66"/>
      <c r="C110" s="67"/>
      <c r="D110" s="66"/>
      <c r="E110" s="66"/>
      <c r="F110" s="66"/>
      <c r="G110" s="66"/>
      <c r="H110" s="139">
        <f t="shared" si="5"/>
        <v>0</v>
      </c>
      <c r="I110" s="84"/>
    </row>
    <row r="111" spans="1:9" x14ac:dyDescent="0.25">
      <c r="A111" s="3">
        <f t="shared" si="6"/>
        <v>45742</v>
      </c>
      <c r="B111" s="66"/>
      <c r="C111" s="67"/>
      <c r="D111" s="66"/>
      <c r="E111" s="66"/>
      <c r="F111" s="66"/>
      <c r="G111" s="66"/>
      <c r="H111" s="139">
        <f t="shared" si="5"/>
        <v>0</v>
      </c>
      <c r="I111" s="83"/>
    </row>
    <row r="112" spans="1:9" x14ac:dyDescent="0.25">
      <c r="A112" s="3">
        <f t="shared" si="6"/>
        <v>45743</v>
      </c>
      <c r="B112" s="66"/>
      <c r="C112" s="67"/>
      <c r="D112" s="66"/>
      <c r="E112" s="66"/>
      <c r="F112" s="66"/>
      <c r="G112" s="66"/>
      <c r="H112" s="139">
        <f t="shared" si="5"/>
        <v>0</v>
      </c>
      <c r="I112" s="84"/>
    </row>
    <row r="113" spans="1:9" x14ac:dyDescent="0.25">
      <c r="A113" s="3">
        <f t="shared" si="6"/>
        <v>45744</v>
      </c>
      <c r="B113" s="66"/>
      <c r="C113" s="67"/>
      <c r="D113" s="66"/>
      <c r="E113" s="66"/>
      <c r="F113" s="66"/>
      <c r="G113" s="66"/>
      <c r="H113" s="139">
        <f t="shared" si="5"/>
        <v>0</v>
      </c>
      <c r="I113" s="84"/>
    </row>
    <row r="114" spans="1:9" x14ac:dyDescent="0.25">
      <c r="A114" s="2">
        <f t="shared" si="6"/>
        <v>45745</v>
      </c>
      <c r="B114" s="64"/>
      <c r="C114" s="65"/>
      <c r="D114" s="64"/>
      <c r="E114" s="64"/>
      <c r="F114" s="64"/>
      <c r="G114" s="64"/>
      <c r="H114" s="138">
        <f t="shared" si="5"/>
        <v>0</v>
      </c>
      <c r="I114" s="106"/>
    </row>
    <row r="115" spans="1:9" x14ac:dyDescent="0.25">
      <c r="A115" s="2">
        <f t="shared" si="6"/>
        <v>45746</v>
      </c>
      <c r="B115" s="64"/>
      <c r="C115" s="65"/>
      <c r="D115" s="64"/>
      <c r="E115" s="64"/>
      <c r="F115" s="64"/>
      <c r="G115" s="64"/>
      <c r="H115" s="138">
        <f t="shared" si="5"/>
        <v>0</v>
      </c>
      <c r="I115" s="103">
        <f>SUM(H109:H115)</f>
        <v>0</v>
      </c>
    </row>
    <row r="116" spans="1:9" ht="13.8" thickBot="1" x14ac:dyDescent="0.3">
      <c r="A116" s="3">
        <f t="shared" si="6"/>
        <v>45747</v>
      </c>
      <c r="B116" s="66"/>
      <c r="C116" s="67"/>
      <c r="D116" s="66"/>
      <c r="E116" s="66"/>
      <c r="F116" s="66"/>
      <c r="G116" s="66"/>
      <c r="H116" s="139">
        <f t="shared" si="5"/>
        <v>0</v>
      </c>
      <c r="I116" s="86"/>
    </row>
    <row r="117" spans="1:9" ht="13.8" thickBot="1" x14ac:dyDescent="0.3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137">
        <f>SUM(H86:H116)</f>
        <v>0</v>
      </c>
      <c r="I117" s="11"/>
    </row>
    <row r="118" spans="1:9" ht="13.8" thickBot="1" x14ac:dyDescent="0.3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8" thickBot="1" x14ac:dyDescent="0.3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7" thickBot="1" x14ac:dyDescent="0.3">
      <c r="A120" s="6" t="s">
        <v>84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8" thickBot="1" x14ac:dyDescent="0.3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8" thickBot="1" x14ac:dyDescent="0.3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40.200000000000003" thickBot="1" x14ac:dyDescent="0.3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5">
      <c r="A124" s="99">
        <v>45748</v>
      </c>
      <c r="B124" s="100"/>
      <c r="C124" s="101"/>
      <c r="D124" s="66"/>
      <c r="E124" s="66"/>
      <c r="F124" s="66"/>
      <c r="G124" s="66"/>
      <c r="H124" s="136">
        <f>B124+E124+F124+G124</f>
        <v>0</v>
      </c>
      <c r="I124" s="85"/>
    </row>
    <row r="125" spans="1:9" x14ac:dyDescent="0.25">
      <c r="A125" s="3">
        <f>A124+1</f>
        <v>45749</v>
      </c>
      <c r="B125" s="66"/>
      <c r="C125" s="67"/>
      <c r="D125" s="66"/>
      <c r="E125" s="66"/>
      <c r="F125" s="66"/>
      <c r="G125" s="66"/>
      <c r="H125" s="136">
        <f t="shared" ref="H125:H153" si="8">B125+E125+F125+G125</f>
        <v>0</v>
      </c>
      <c r="I125" s="83"/>
    </row>
    <row r="126" spans="1:9" x14ac:dyDescent="0.25">
      <c r="A126" s="3">
        <f t="shared" ref="A126:A153" si="9">A125+1</f>
        <v>45750</v>
      </c>
      <c r="B126" s="66"/>
      <c r="C126" s="67"/>
      <c r="D126" s="66"/>
      <c r="E126" s="66"/>
      <c r="F126" s="66"/>
      <c r="G126" s="66"/>
      <c r="H126" s="136">
        <f t="shared" si="8"/>
        <v>0</v>
      </c>
      <c r="I126" s="84"/>
    </row>
    <row r="127" spans="1:9" x14ac:dyDescent="0.25">
      <c r="A127" s="3">
        <f t="shared" si="9"/>
        <v>45751</v>
      </c>
      <c r="B127" s="66"/>
      <c r="C127" s="67"/>
      <c r="D127" s="66"/>
      <c r="E127" s="66"/>
      <c r="F127" s="66"/>
      <c r="G127" s="66"/>
      <c r="H127" s="136">
        <f t="shared" si="8"/>
        <v>0</v>
      </c>
      <c r="I127" s="84"/>
    </row>
    <row r="128" spans="1:9" x14ac:dyDescent="0.25">
      <c r="A128" s="2">
        <f t="shared" si="9"/>
        <v>45752</v>
      </c>
      <c r="B128" s="64"/>
      <c r="C128" s="65"/>
      <c r="D128" s="64"/>
      <c r="E128" s="64"/>
      <c r="F128" s="64"/>
      <c r="G128" s="64"/>
      <c r="H128" s="135">
        <f t="shared" si="8"/>
        <v>0</v>
      </c>
      <c r="I128" s="106"/>
    </row>
    <row r="129" spans="1:9" x14ac:dyDescent="0.25">
      <c r="A129" s="2">
        <f t="shared" si="9"/>
        <v>45753</v>
      </c>
      <c r="B129" s="64"/>
      <c r="C129" s="65"/>
      <c r="D129" s="64"/>
      <c r="E129" s="64"/>
      <c r="F129" s="64"/>
      <c r="G129" s="64"/>
      <c r="H129" s="135">
        <f t="shared" si="8"/>
        <v>0</v>
      </c>
      <c r="I129" s="103">
        <f>H116+H124+H125+H126+H127+H128+H129</f>
        <v>0</v>
      </c>
    </row>
    <row r="130" spans="1:9" x14ac:dyDescent="0.25">
      <c r="A130" s="3">
        <f t="shared" si="9"/>
        <v>45754</v>
      </c>
      <c r="B130" s="66"/>
      <c r="C130" s="67"/>
      <c r="D130" s="66"/>
      <c r="E130" s="66"/>
      <c r="F130" s="66"/>
      <c r="G130" s="66"/>
      <c r="H130" s="136">
        <f t="shared" si="8"/>
        <v>0</v>
      </c>
      <c r="I130" s="83"/>
    </row>
    <row r="131" spans="1:9" x14ac:dyDescent="0.25">
      <c r="A131" s="3">
        <f t="shared" si="9"/>
        <v>45755</v>
      </c>
      <c r="B131" s="66"/>
      <c r="C131" s="67"/>
      <c r="D131" s="66"/>
      <c r="E131" s="66"/>
      <c r="F131" s="66"/>
      <c r="G131" s="66"/>
      <c r="H131" s="136">
        <f t="shared" si="8"/>
        <v>0</v>
      </c>
      <c r="I131" s="84"/>
    </row>
    <row r="132" spans="1:9" x14ac:dyDescent="0.25">
      <c r="A132" s="3">
        <f t="shared" si="9"/>
        <v>45756</v>
      </c>
      <c r="B132" s="66"/>
      <c r="C132" s="67"/>
      <c r="D132" s="66"/>
      <c r="E132" s="66"/>
      <c r="F132" s="66"/>
      <c r="G132" s="66"/>
      <c r="H132" s="136">
        <f t="shared" si="8"/>
        <v>0</v>
      </c>
      <c r="I132" s="83"/>
    </row>
    <row r="133" spans="1:9" x14ac:dyDescent="0.25">
      <c r="A133" s="3">
        <f t="shared" si="9"/>
        <v>45757</v>
      </c>
      <c r="B133" s="66"/>
      <c r="C133" s="67"/>
      <c r="D133" s="66"/>
      <c r="E133" s="66"/>
      <c r="F133" s="66"/>
      <c r="G133" s="66"/>
      <c r="H133" s="136">
        <f t="shared" si="8"/>
        <v>0</v>
      </c>
      <c r="I133" s="83"/>
    </row>
    <row r="134" spans="1:9" x14ac:dyDescent="0.25">
      <c r="A134" s="3">
        <f t="shared" si="9"/>
        <v>45758</v>
      </c>
      <c r="B134" s="66"/>
      <c r="C134" s="67"/>
      <c r="D134" s="66"/>
      <c r="E134" s="66"/>
      <c r="F134" s="66"/>
      <c r="G134" s="66"/>
      <c r="H134" s="136">
        <f t="shared" si="8"/>
        <v>0</v>
      </c>
      <c r="I134" s="84"/>
    </row>
    <row r="135" spans="1:9" x14ac:dyDescent="0.25">
      <c r="A135" s="2">
        <f t="shared" si="9"/>
        <v>45759</v>
      </c>
      <c r="B135" s="64"/>
      <c r="C135" s="65"/>
      <c r="D135" s="64"/>
      <c r="E135" s="64"/>
      <c r="F135" s="64"/>
      <c r="G135" s="64"/>
      <c r="H135" s="135">
        <f t="shared" si="8"/>
        <v>0</v>
      </c>
      <c r="I135" s="106"/>
    </row>
    <row r="136" spans="1:9" x14ac:dyDescent="0.25">
      <c r="A136" s="2">
        <f t="shared" si="9"/>
        <v>45760</v>
      </c>
      <c r="B136" s="64"/>
      <c r="C136" s="65"/>
      <c r="D136" s="64"/>
      <c r="E136" s="64"/>
      <c r="F136" s="64"/>
      <c r="G136" s="64"/>
      <c r="H136" s="135">
        <f t="shared" si="8"/>
        <v>0</v>
      </c>
      <c r="I136" s="103">
        <f>SUM(H130:H136)</f>
        <v>0</v>
      </c>
    </row>
    <row r="137" spans="1:9" x14ac:dyDescent="0.25">
      <c r="A137" s="3">
        <f t="shared" si="9"/>
        <v>45761</v>
      </c>
      <c r="B137" s="66"/>
      <c r="C137" s="67"/>
      <c r="D137" s="66"/>
      <c r="E137" s="66"/>
      <c r="F137" s="66"/>
      <c r="G137" s="66"/>
      <c r="H137" s="136">
        <f t="shared" si="8"/>
        <v>0</v>
      </c>
      <c r="I137" s="83"/>
    </row>
    <row r="138" spans="1:9" x14ac:dyDescent="0.25">
      <c r="A138" s="3">
        <f t="shared" si="9"/>
        <v>45762</v>
      </c>
      <c r="B138" s="66"/>
      <c r="C138" s="67"/>
      <c r="D138" s="66"/>
      <c r="E138" s="66"/>
      <c r="F138" s="66"/>
      <c r="G138" s="66"/>
      <c r="H138" s="136">
        <f t="shared" si="8"/>
        <v>0</v>
      </c>
      <c r="I138" s="84"/>
    </row>
    <row r="139" spans="1:9" x14ac:dyDescent="0.25">
      <c r="A139" s="3">
        <f t="shared" si="9"/>
        <v>45763</v>
      </c>
      <c r="B139" s="66"/>
      <c r="C139" s="67"/>
      <c r="D139" s="66"/>
      <c r="E139" s="66"/>
      <c r="F139" s="66"/>
      <c r="G139" s="66"/>
      <c r="H139" s="136">
        <f t="shared" si="8"/>
        <v>0</v>
      </c>
      <c r="I139" s="83"/>
    </row>
    <row r="140" spans="1:9" x14ac:dyDescent="0.25">
      <c r="A140" s="3">
        <f t="shared" si="9"/>
        <v>45764</v>
      </c>
      <c r="B140" s="66"/>
      <c r="C140" s="67"/>
      <c r="D140" s="66"/>
      <c r="E140" s="66"/>
      <c r="F140" s="66"/>
      <c r="G140" s="66"/>
      <c r="H140" s="136">
        <f t="shared" si="8"/>
        <v>0</v>
      </c>
      <c r="I140" s="84"/>
    </row>
    <row r="141" spans="1:9" x14ac:dyDescent="0.25">
      <c r="A141" s="3">
        <f t="shared" si="9"/>
        <v>45765</v>
      </c>
      <c r="B141" s="66"/>
      <c r="C141" s="67"/>
      <c r="D141" s="66"/>
      <c r="E141" s="66"/>
      <c r="F141" s="66"/>
      <c r="G141" s="66"/>
      <c r="H141" s="136">
        <f t="shared" si="8"/>
        <v>0</v>
      </c>
      <c r="I141" s="84"/>
    </row>
    <row r="142" spans="1:9" x14ac:dyDescent="0.25">
      <c r="A142" s="2">
        <f t="shared" si="9"/>
        <v>45766</v>
      </c>
      <c r="B142" s="64"/>
      <c r="C142" s="65"/>
      <c r="D142" s="64"/>
      <c r="E142" s="64"/>
      <c r="F142" s="64"/>
      <c r="G142" s="64"/>
      <c r="H142" s="135">
        <f t="shared" si="8"/>
        <v>0</v>
      </c>
      <c r="I142" s="106"/>
    </row>
    <row r="143" spans="1:9" x14ac:dyDescent="0.25">
      <c r="A143" s="2">
        <f t="shared" si="9"/>
        <v>45767</v>
      </c>
      <c r="B143" s="64"/>
      <c r="C143" s="65" t="s">
        <v>26</v>
      </c>
      <c r="D143" s="64"/>
      <c r="E143" s="64"/>
      <c r="F143" s="64"/>
      <c r="G143" s="64"/>
      <c r="H143" s="135">
        <f t="shared" si="8"/>
        <v>0</v>
      </c>
      <c r="I143" s="103">
        <f>SUM(H137:H143)</f>
        <v>0</v>
      </c>
    </row>
    <row r="144" spans="1:9" x14ac:dyDescent="0.25">
      <c r="A144" s="2">
        <f t="shared" si="9"/>
        <v>45768</v>
      </c>
      <c r="B144" s="64"/>
      <c r="C144" s="65" t="s">
        <v>28</v>
      </c>
      <c r="D144" s="64"/>
      <c r="E144" s="64"/>
      <c r="F144" s="64"/>
      <c r="G144" s="64"/>
      <c r="H144" s="135">
        <f t="shared" si="8"/>
        <v>0</v>
      </c>
      <c r="I144" s="103"/>
    </row>
    <row r="145" spans="1:9" x14ac:dyDescent="0.25">
      <c r="A145" s="3">
        <f t="shared" si="9"/>
        <v>45769</v>
      </c>
      <c r="B145" s="66"/>
      <c r="C145" s="67"/>
      <c r="D145" s="66"/>
      <c r="E145" s="66"/>
      <c r="F145" s="66"/>
      <c r="G145" s="66"/>
      <c r="H145" s="136">
        <f t="shared" si="8"/>
        <v>0</v>
      </c>
      <c r="I145" s="84"/>
    </row>
    <row r="146" spans="1:9" x14ac:dyDescent="0.25">
      <c r="A146" s="3">
        <f t="shared" si="9"/>
        <v>45770</v>
      </c>
      <c r="B146" s="66"/>
      <c r="C146" s="67"/>
      <c r="D146" s="66"/>
      <c r="E146" s="66"/>
      <c r="F146" s="66"/>
      <c r="G146" s="66"/>
      <c r="H146" s="136">
        <f t="shared" si="8"/>
        <v>0</v>
      </c>
      <c r="I146" s="83"/>
    </row>
    <row r="147" spans="1:9" x14ac:dyDescent="0.25">
      <c r="A147" s="3">
        <f t="shared" si="9"/>
        <v>45771</v>
      </c>
      <c r="B147" s="66"/>
      <c r="C147" s="67"/>
      <c r="D147" s="66"/>
      <c r="E147" s="66"/>
      <c r="F147" s="66"/>
      <c r="G147" s="66"/>
      <c r="H147" s="136">
        <f t="shared" si="8"/>
        <v>0</v>
      </c>
      <c r="I147" s="84"/>
    </row>
    <row r="148" spans="1:9" x14ac:dyDescent="0.25">
      <c r="A148" s="3">
        <f t="shared" si="9"/>
        <v>45772</v>
      </c>
      <c r="B148" s="66"/>
      <c r="C148" s="67"/>
      <c r="D148" s="66"/>
      <c r="E148" s="66"/>
      <c r="F148" s="66"/>
      <c r="G148" s="66"/>
      <c r="H148" s="136">
        <f t="shared" si="8"/>
        <v>0</v>
      </c>
      <c r="I148" s="84"/>
    </row>
    <row r="149" spans="1:9" x14ac:dyDescent="0.25">
      <c r="A149" s="2">
        <f t="shared" si="9"/>
        <v>45773</v>
      </c>
      <c r="B149" s="64"/>
      <c r="C149" s="65"/>
      <c r="D149" s="64"/>
      <c r="E149" s="64"/>
      <c r="F149" s="64"/>
      <c r="G149" s="64"/>
      <c r="H149" s="135">
        <f t="shared" si="8"/>
        <v>0</v>
      </c>
      <c r="I149" s="106"/>
    </row>
    <row r="150" spans="1:9" x14ac:dyDescent="0.25">
      <c r="A150" s="2">
        <f t="shared" si="9"/>
        <v>45774</v>
      </c>
      <c r="B150" s="64"/>
      <c r="C150" s="65"/>
      <c r="D150" s="64"/>
      <c r="E150" s="64"/>
      <c r="F150" s="64"/>
      <c r="G150" s="64"/>
      <c r="H150" s="135">
        <f t="shared" si="8"/>
        <v>0</v>
      </c>
      <c r="I150" s="103">
        <f>SUM(H144:H150)</f>
        <v>0</v>
      </c>
    </row>
    <row r="151" spans="1:9" x14ac:dyDescent="0.25">
      <c r="A151" s="3">
        <f t="shared" si="9"/>
        <v>45775</v>
      </c>
      <c r="B151" s="66"/>
      <c r="C151" s="67"/>
      <c r="D151" s="66"/>
      <c r="E151" s="66"/>
      <c r="F151" s="66"/>
      <c r="G151" s="66"/>
      <c r="H151" s="136">
        <f t="shared" si="8"/>
        <v>0</v>
      </c>
      <c r="I151" s="83"/>
    </row>
    <row r="152" spans="1:9" x14ac:dyDescent="0.25">
      <c r="A152" s="3">
        <f t="shared" si="9"/>
        <v>45776</v>
      </c>
      <c r="B152" s="66"/>
      <c r="C152" s="67"/>
      <c r="D152" s="66"/>
      <c r="E152" s="66"/>
      <c r="F152" s="66"/>
      <c r="G152" s="66"/>
      <c r="H152" s="136">
        <f t="shared" si="8"/>
        <v>0</v>
      </c>
      <c r="I152" s="84"/>
    </row>
    <row r="153" spans="1:9" ht="13.8" thickBot="1" x14ac:dyDescent="0.3">
      <c r="A153" s="3">
        <f t="shared" si="9"/>
        <v>45777</v>
      </c>
      <c r="B153" s="66"/>
      <c r="C153" s="67"/>
      <c r="D153" s="66"/>
      <c r="E153" s="66"/>
      <c r="F153" s="66"/>
      <c r="G153" s="66"/>
      <c r="H153" s="136">
        <f t="shared" si="8"/>
        <v>0</v>
      </c>
      <c r="I153" s="86"/>
    </row>
    <row r="154" spans="1:9" ht="13.8" thickBot="1" x14ac:dyDescent="0.3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137">
        <f>SUM(H124:H153)</f>
        <v>0</v>
      </c>
      <c r="I154" s="11"/>
    </row>
    <row r="155" spans="1:9" ht="13.8" thickBot="1" x14ac:dyDescent="0.3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8" thickBot="1" x14ac:dyDescent="0.3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7" thickBot="1" x14ac:dyDescent="0.3">
      <c r="A157" s="6" t="s">
        <v>84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8" thickBot="1" x14ac:dyDescent="0.3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8" thickBot="1" x14ac:dyDescent="0.3">
      <c r="A159" s="37" t="s">
        <v>29</v>
      </c>
      <c r="B159" s="38">
        <f>(C6/5)*20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40.200000000000003" thickBot="1" x14ac:dyDescent="0.3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5">
      <c r="A161" s="2">
        <v>45778</v>
      </c>
      <c r="B161" s="64"/>
      <c r="C161" s="65" t="s">
        <v>30</v>
      </c>
      <c r="D161" s="64"/>
      <c r="E161" s="64"/>
      <c r="F161" s="64"/>
      <c r="G161" s="64"/>
      <c r="H161" s="135">
        <f>B161+E161+F161+G161</f>
        <v>0</v>
      </c>
      <c r="I161" s="107"/>
    </row>
    <row r="162" spans="1:9" x14ac:dyDescent="0.25">
      <c r="A162" s="3">
        <f>A161+1</f>
        <v>45779</v>
      </c>
      <c r="B162" s="66"/>
      <c r="C162" s="67"/>
      <c r="D162" s="66"/>
      <c r="E162" s="66"/>
      <c r="F162" s="66"/>
      <c r="G162" s="66"/>
      <c r="H162" s="136">
        <f t="shared" ref="H162:H191" si="10">B162+E162+F162+G162</f>
        <v>0</v>
      </c>
      <c r="I162" s="84"/>
    </row>
    <row r="163" spans="1:9" x14ac:dyDescent="0.25">
      <c r="A163" s="2">
        <f t="shared" ref="A163:A191" si="11">A162+1</f>
        <v>45780</v>
      </c>
      <c r="B163" s="64"/>
      <c r="C163" s="65"/>
      <c r="D163" s="64"/>
      <c r="E163" s="64"/>
      <c r="F163" s="64"/>
      <c r="G163" s="64"/>
      <c r="H163" s="135">
        <f t="shared" si="10"/>
        <v>0</v>
      </c>
      <c r="I163" s="106"/>
    </row>
    <row r="164" spans="1:9" x14ac:dyDescent="0.25">
      <c r="A164" s="2">
        <f t="shared" si="11"/>
        <v>45781</v>
      </c>
      <c r="B164" s="64"/>
      <c r="C164" s="65"/>
      <c r="D164" s="64"/>
      <c r="E164" s="64"/>
      <c r="F164" s="64"/>
      <c r="G164" s="64"/>
      <c r="H164" s="135">
        <f t="shared" si="10"/>
        <v>0</v>
      </c>
      <c r="I164" s="103">
        <f>H151+H152+H153+H161+H162+H163+H164</f>
        <v>0</v>
      </c>
    </row>
    <row r="165" spans="1:9" x14ac:dyDescent="0.25">
      <c r="A165" s="3">
        <f t="shared" si="11"/>
        <v>45782</v>
      </c>
      <c r="B165" s="66"/>
      <c r="C165" s="67"/>
      <c r="D165" s="66"/>
      <c r="E165" s="66"/>
      <c r="F165" s="66"/>
      <c r="G165" s="66"/>
      <c r="H165" s="136">
        <f t="shared" si="10"/>
        <v>0</v>
      </c>
      <c r="I165" s="91"/>
    </row>
    <row r="166" spans="1:9" x14ac:dyDescent="0.25">
      <c r="A166" s="3">
        <f t="shared" si="11"/>
        <v>45783</v>
      </c>
      <c r="B166" s="66"/>
      <c r="C166" s="67"/>
      <c r="D166" s="66"/>
      <c r="E166" s="66"/>
      <c r="F166" s="66"/>
      <c r="G166" s="66"/>
      <c r="H166" s="136">
        <f t="shared" si="10"/>
        <v>0</v>
      </c>
      <c r="I166" s="84"/>
    </row>
    <row r="167" spans="1:9" x14ac:dyDescent="0.25">
      <c r="A167" s="3">
        <f t="shared" si="11"/>
        <v>45784</v>
      </c>
      <c r="B167" s="66"/>
      <c r="C167" s="67"/>
      <c r="D167" s="66"/>
      <c r="E167" s="66"/>
      <c r="F167" s="66"/>
      <c r="G167" s="66"/>
      <c r="H167" s="136">
        <f t="shared" si="10"/>
        <v>0</v>
      </c>
      <c r="I167" s="83"/>
    </row>
    <row r="168" spans="1:9" x14ac:dyDescent="0.25">
      <c r="A168" s="3">
        <f t="shared" si="11"/>
        <v>45785</v>
      </c>
      <c r="B168" s="66"/>
      <c r="C168" s="67"/>
      <c r="D168" s="66"/>
      <c r="E168" s="66"/>
      <c r="F168" s="66"/>
      <c r="G168" s="66"/>
      <c r="H168" s="136">
        <f t="shared" si="10"/>
        <v>0</v>
      </c>
      <c r="I168" s="84"/>
    </row>
    <row r="169" spans="1:9" x14ac:dyDescent="0.25">
      <c r="A169" s="3">
        <f t="shared" si="11"/>
        <v>45786</v>
      </c>
      <c r="B169" s="66"/>
      <c r="C169" s="109"/>
      <c r="D169" s="66"/>
      <c r="E169" s="66"/>
      <c r="F169" s="66"/>
      <c r="G169" s="66"/>
      <c r="H169" s="136">
        <f t="shared" si="10"/>
        <v>0</v>
      </c>
      <c r="I169" s="84"/>
    </row>
    <row r="170" spans="1:9" x14ac:dyDescent="0.25">
      <c r="A170" s="2">
        <f t="shared" si="11"/>
        <v>45787</v>
      </c>
      <c r="B170" s="64"/>
      <c r="C170" s="65"/>
      <c r="D170" s="64"/>
      <c r="E170" s="64"/>
      <c r="F170" s="64"/>
      <c r="G170" s="64"/>
      <c r="H170" s="135">
        <f t="shared" si="10"/>
        <v>0</v>
      </c>
      <c r="I170" s="106"/>
    </row>
    <row r="171" spans="1:9" x14ac:dyDescent="0.25">
      <c r="A171" s="2">
        <f t="shared" si="11"/>
        <v>45788</v>
      </c>
      <c r="B171" s="64"/>
      <c r="C171" s="65"/>
      <c r="D171" s="64"/>
      <c r="E171" s="64"/>
      <c r="F171" s="64"/>
      <c r="G171" s="64"/>
      <c r="H171" s="135">
        <f t="shared" si="10"/>
        <v>0</v>
      </c>
      <c r="I171" s="103">
        <f>SUM(H165:H171)</f>
        <v>0</v>
      </c>
    </row>
    <row r="172" spans="1:9" x14ac:dyDescent="0.25">
      <c r="A172" s="3">
        <f t="shared" si="11"/>
        <v>45789</v>
      </c>
      <c r="B172" s="66"/>
      <c r="C172" s="67"/>
      <c r="D172" s="66"/>
      <c r="E172" s="66"/>
      <c r="F172" s="66"/>
      <c r="G172" s="66"/>
      <c r="H172" s="136">
        <f t="shared" si="10"/>
        <v>0</v>
      </c>
      <c r="I172" s="83"/>
    </row>
    <row r="173" spans="1:9" x14ac:dyDescent="0.25">
      <c r="A173" s="3">
        <f t="shared" si="11"/>
        <v>45790</v>
      </c>
      <c r="B173" s="66"/>
      <c r="C173" s="67"/>
      <c r="D173" s="66"/>
      <c r="E173" s="66"/>
      <c r="F173" s="66"/>
      <c r="G173" s="66"/>
      <c r="H173" s="136">
        <f t="shared" si="10"/>
        <v>0</v>
      </c>
      <c r="I173" s="84"/>
    </row>
    <row r="174" spans="1:9" x14ac:dyDescent="0.25">
      <c r="A174" s="3">
        <f t="shared" si="11"/>
        <v>45791</v>
      </c>
      <c r="B174" s="66"/>
      <c r="C174" s="67"/>
      <c r="D174" s="66"/>
      <c r="E174" s="66"/>
      <c r="F174" s="66"/>
      <c r="G174" s="66"/>
      <c r="H174" s="136">
        <f t="shared" si="10"/>
        <v>0</v>
      </c>
      <c r="I174" s="83"/>
    </row>
    <row r="175" spans="1:9" x14ac:dyDescent="0.25">
      <c r="A175" s="3">
        <f t="shared" si="11"/>
        <v>45792</v>
      </c>
      <c r="B175" s="66"/>
      <c r="C175" s="67"/>
      <c r="D175" s="66"/>
      <c r="E175" s="66"/>
      <c r="F175" s="66"/>
      <c r="G175" s="66"/>
      <c r="H175" s="136">
        <f t="shared" si="10"/>
        <v>0</v>
      </c>
      <c r="I175" s="84"/>
    </row>
    <row r="176" spans="1:9" x14ac:dyDescent="0.25">
      <c r="A176" s="3">
        <f t="shared" si="11"/>
        <v>45793</v>
      </c>
      <c r="B176" s="66"/>
      <c r="C176" s="67"/>
      <c r="D176" s="66"/>
      <c r="E176" s="66"/>
      <c r="F176" s="66"/>
      <c r="G176" s="66"/>
      <c r="H176" s="136">
        <f t="shared" si="10"/>
        <v>0</v>
      </c>
      <c r="I176" s="84"/>
    </row>
    <row r="177" spans="1:9" x14ac:dyDescent="0.25">
      <c r="A177" s="2">
        <f t="shared" si="11"/>
        <v>45794</v>
      </c>
      <c r="B177" s="64"/>
      <c r="C177" s="65"/>
      <c r="D177" s="64"/>
      <c r="E177" s="64"/>
      <c r="F177" s="64"/>
      <c r="G177" s="64"/>
      <c r="H177" s="135">
        <f t="shared" si="10"/>
        <v>0</v>
      </c>
      <c r="I177" s="106"/>
    </row>
    <row r="178" spans="1:9" x14ac:dyDescent="0.25">
      <c r="A178" s="2">
        <f t="shared" si="11"/>
        <v>45795</v>
      </c>
      <c r="B178" s="64"/>
      <c r="C178" s="98"/>
      <c r="D178" s="64"/>
      <c r="E178" s="64"/>
      <c r="F178" s="64"/>
      <c r="G178" s="64"/>
      <c r="H178" s="135">
        <f t="shared" si="10"/>
        <v>0</v>
      </c>
      <c r="I178" s="103">
        <f>SUM(H172:H178)</f>
        <v>0</v>
      </c>
    </row>
    <row r="179" spans="1:9" x14ac:dyDescent="0.25">
      <c r="A179" s="3">
        <f t="shared" si="11"/>
        <v>45796</v>
      </c>
      <c r="B179" s="66"/>
      <c r="C179" s="67"/>
      <c r="D179" s="66"/>
      <c r="E179" s="66"/>
      <c r="F179" s="66"/>
      <c r="G179" s="66"/>
      <c r="H179" s="136">
        <f t="shared" si="10"/>
        <v>0</v>
      </c>
      <c r="I179" s="83"/>
    </row>
    <row r="180" spans="1:9" x14ac:dyDescent="0.25">
      <c r="A180" s="3">
        <f t="shared" si="11"/>
        <v>45797</v>
      </c>
      <c r="B180" s="66"/>
      <c r="C180" s="67"/>
      <c r="D180" s="66"/>
      <c r="E180" s="66"/>
      <c r="F180" s="66"/>
      <c r="G180" s="66"/>
      <c r="H180" s="136">
        <f t="shared" si="10"/>
        <v>0</v>
      </c>
      <c r="I180" s="83"/>
    </row>
    <row r="181" spans="1:9" x14ac:dyDescent="0.25">
      <c r="A181" s="3">
        <f t="shared" si="11"/>
        <v>45798</v>
      </c>
      <c r="B181" s="66"/>
      <c r="C181" s="67"/>
      <c r="D181" s="66"/>
      <c r="E181" s="66"/>
      <c r="F181" s="66"/>
      <c r="G181" s="66"/>
      <c r="H181" s="136">
        <f t="shared" si="10"/>
        <v>0</v>
      </c>
      <c r="I181" s="83"/>
    </row>
    <row r="182" spans="1:9" x14ac:dyDescent="0.25">
      <c r="A182" s="3">
        <f t="shared" si="11"/>
        <v>45799</v>
      </c>
      <c r="B182" s="66"/>
      <c r="C182" s="67"/>
      <c r="D182" s="66"/>
      <c r="E182" s="66"/>
      <c r="F182" s="66"/>
      <c r="G182" s="66"/>
      <c r="H182" s="136">
        <f t="shared" si="10"/>
        <v>0</v>
      </c>
      <c r="I182" s="84"/>
    </row>
    <row r="183" spans="1:9" x14ac:dyDescent="0.25">
      <c r="A183" s="3">
        <f t="shared" si="11"/>
        <v>45800</v>
      </c>
      <c r="B183" s="66"/>
      <c r="C183" s="67"/>
      <c r="D183" s="66"/>
      <c r="E183" s="66"/>
      <c r="F183" s="66"/>
      <c r="G183" s="66"/>
      <c r="H183" s="136">
        <f t="shared" si="10"/>
        <v>0</v>
      </c>
      <c r="I183" s="84"/>
    </row>
    <row r="184" spans="1:9" x14ac:dyDescent="0.25">
      <c r="A184" s="2">
        <f t="shared" si="11"/>
        <v>45801</v>
      </c>
      <c r="B184" s="64"/>
      <c r="C184" s="65"/>
      <c r="D184" s="64"/>
      <c r="E184" s="64"/>
      <c r="F184" s="64"/>
      <c r="G184" s="64"/>
      <c r="H184" s="135">
        <f t="shared" si="10"/>
        <v>0</v>
      </c>
      <c r="I184" s="106"/>
    </row>
    <row r="185" spans="1:9" x14ac:dyDescent="0.25">
      <c r="A185" s="2">
        <f t="shared" si="11"/>
        <v>45802</v>
      </c>
      <c r="B185" s="64"/>
      <c r="C185" s="65"/>
      <c r="D185" s="64"/>
      <c r="E185" s="64"/>
      <c r="F185" s="64"/>
      <c r="G185" s="64"/>
      <c r="H185" s="135">
        <f t="shared" si="10"/>
        <v>0</v>
      </c>
      <c r="I185" s="103">
        <f>SUM(H179:H185)</f>
        <v>0</v>
      </c>
    </row>
    <row r="186" spans="1:9" x14ac:dyDescent="0.25">
      <c r="A186" s="3">
        <f t="shared" si="11"/>
        <v>45803</v>
      </c>
      <c r="B186" s="66"/>
      <c r="C186" s="67"/>
      <c r="D186" s="66"/>
      <c r="E186" s="66"/>
      <c r="F186" s="66"/>
      <c r="G186" s="66"/>
      <c r="H186" s="136">
        <f t="shared" si="10"/>
        <v>0</v>
      </c>
      <c r="I186" s="83"/>
    </row>
    <row r="187" spans="1:9" x14ac:dyDescent="0.25">
      <c r="A187" s="3">
        <f t="shared" si="11"/>
        <v>45804</v>
      </c>
      <c r="B187" s="66"/>
      <c r="C187" s="67"/>
      <c r="D187" s="66"/>
      <c r="E187" s="66"/>
      <c r="F187" s="66"/>
      <c r="G187" s="66"/>
      <c r="H187" s="136">
        <f t="shared" si="10"/>
        <v>0</v>
      </c>
      <c r="I187" s="84"/>
    </row>
    <row r="188" spans="1:9" x14ac:dyDescent="0.25">
      <c r="A188" s="3">
        <f t="shared" si="11"/>
        <v>45805</v>
      </c>
      <c r="B188" s="66"/>
      <c r="C188" s="67"/>
      <c r="D188" s="66"/>
      <c r="E188" s="66"/>
      <c r="F188" s="66"/>
      <c r="G188" s="66"/>
      <c r="H188" s="136">
        <f t="shared" si="10"/>
        <v>0</v>
      </c>
      <c r="I188" s="83"/>
    </row>
    <row r="189" spans="1:9" x14ac:dyDescent="0.25">
      <c r="A189" s="2">
        <f t="shared" si="11"/>
        <v>45806</v>
      </c>
      <c r="B189" s="64"/>
      <c r="C189" s="65" t="s">
        <v>31</v>
      </c>
      <c r="D189" s="64"/>
      <c r="E189" s="64"/>
      <c r="F189" s="64"/>
      <c r="G189" s="64"/>
      <c r="H189" s="135">
        <f t="shared" si="10"/>
        <v>0</v>
      </c>
      <c r="I189" s="106"/>
    </row>
    <row r="190" spans="1:9" x14ac:dyDescent="0.25">
      <c r="A190" s="3">
        <f t="shared" si="11"/>
        <v>45807</v>
      </c>
      <c r="B190" s="66"/>
      <c r="C190" s="67"/>
      <c r="D190" s="66"/>
      <c r="E190" s="66"/>
      <c r="F190" s="66"/>
      <c r="G190" s="66"/>
      <c r="H190" s="136">
        <f t="shared" si="10"/>
        <v>0</v>
      </c>
      <c r="I190" s="84"/>
    </row>
    <row r="191" spans="1:9" ht="13.8" thickBot="1" x14ac:dyDescent="0.3">
      <c r="A191" s="2">
        <f t="shared" si="11"/>
        <v>45808</v>
      </c>
      <c r="B191" s="64"/>
      <c r="C191" s="65"/>
      <c r="D191" s="64"/>
      <c r="E191" s="64"/>
      <c r="F191" s="64"/>
      <c r="G191" s="64"/>
      <c r="H191" s="135">
        <f t="shared" si="10"/>
        <v>0</v>
      </c>
      <c r="I191" s="108"/>
    </row>
    <row r="192" spans="1:9" ht="13.8" thickBot="1" x14ac:dyDescent="0.3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137">
        <f>SUM(H161:H191)</f>
        <v>0</v>
      </c>
      <c r="I192" s="11"/>
    </row>
    <row r="193" spans="1:9" ht="13.8" thickBot="1" x14ac:dyDescent="0.3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8" thickBot="1" x14ac:dyDescent="0.3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7" thickBot="1" x14ac:dyDescent="0.3">
      <c r="A195" s="6" t="s">
        <v>84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8" thickBot="1" x14ac:dyDescent="0.3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8" thickBot="1" x14ac:dyDescent="0.3">
      <c r="A197" s="37" t="s">
        <v>34</v>
      </c>
      <c r="B197" s="38">
        <f>(C6/5)*20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40.200000000000003" thickBot="1" x14ac:dyDescent="0.3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5">
      <c r="A199" s="2">
        <v>45809</v>
      </c>
      <c r="B199" s="64"/>
      <c r="C199" s="65"/>
      <c r="D199" s="64"/>
      <c r="E199" s="64"/>
      <c r="F199" s="64"/>
      <c r="G199" s="64"/>
      <c r="H199" s="135">
        <f>B199+E199+F199+G199</f>
        <v>0</v>
      </c>
      <c r="I199" s="103">
        <f>H186+H187+H188+H189+H190+H191+H199</f>
        <v>0</v>
      </c>
    </row>
    <row r="200" spans="1:9" x14ac:dyDescent="0.25">
      <c r="A200" s="3">
        <f>A199+1</f>
        <v>45810</v>
      </c>
      <c r="B200" s="66"/>
      <c r="C200" s="67"/>
      <c r="D200" s="66"/>
      <c r="E200" s="66"/>
      <c r="F200" s="66"/>
      <c r="G200" s="66"/>
      <c r="H200" s="136">
        <f t="shared" ref="H200:H228" si="13">B200+E200+F200+G200</f>
        <v>0</v>
      </c>
      <c r="I200" s="91"/>
    </row>
    <row r="201" spans="1:9" x14ac:dyDescent="0.25">
      <c r="A201" s="3">
        <f t="shared" ref="A201:A228" si="14">A200+1</f>
        <v>45811</v>
      </c>
      <c r="B201" s="66"/>
      <c r="C201" s="67"/>
      <c r="D201" s="66"/>
      <c r="E201" s="66"/>
      <c r="F201" s="66"/>
      <c r="G201" s="66"/>
      <c r="H201" s="136">
        <f t="shared" si="13"/>
        <v>0</v>
      </c>
      <c r="I201" s="84"/>
    </row>
    <row r="202" spans="1:9" x14ac:dyDescent="0.25">
      <c r="A202" s="3">
        <f t="shared" si="14"/>
        <v>45812</v>
      </c>
      <c r="B202" s="66"/>
      <c r="C202" s="67"/>
      <c r="D202" s="66"/>
      <c r="E202" s="66"/>
      <c r="F202" s="66"/>
      <c r="G202" s="66"/>
      <c r="H202" s="136">
        <f t="shared" si="13"/>
        <v>0</v>
      </c>
      <c r="I202" s="83"/>
    </row>
    <row r="203" spans="1:9" x14ac:dyDescent="0.25">
      <c r="A203" s="3">
        <f t="shared" si="14"/>
        <v>45813</v>
      </c>
      <c r="B203" s="66"/>
      <c r="C203" s="67"/>
      <c r="D203" s="66"/>
      <c r="E203" s="66"/>
      <c r="F203" s="66"/>
      <c r="G203" s="66"/>
      <c r="H203" s="136">
        <f t="shared" si="13"/>
        <v>0</v>
      </c>
      <c r="I203" s="84"/>
    </row>
    <row r="204" spans="1:9" x14ac:dyDescent="0.25">
      <c r="A204" s="3">
        <f t="shared" si="14"/>
        <v>45814</v>
      </c>
      <c r="B204" s="66"/>
      <c r="C204" s="67"/>
      <c r="D204" s="66"/>
      <c r="E204" s="66"/>
      <c r="F204" s="66"/>
      <c r="G204" s="66"/>
      <c r="H204" s="136">
        <f t="shared" si="13"/>
        <v>0</v>
      </c>
      <c r="I204" s="84"/>
    </row>
    <row r="205" spans="1:9" x14ac:dyDescent="0.25">
      <c r="A205" s="2">
        <f t="shared" si="14"/>
        <v>45815</v>
      </c>
      <c r="B205" s="64"/>
      <c r="C205" s="65"/>
      <c r="D205" s="64"/>
      <c r="E205" s="64"/>
      <c r="F205" s="64"/>
      <c r="G205" s="64"/>
      <c r="H205" s="135">
        <f t="shared" si="13"/>
        <v>0</v>
      </c>
      <c r="I205" s="106"/>
    </row>
    <row r="206" spans="1:9" x14ac:dyDescent="0.25">
      <c r="A206" s="2">
        <f t="shared" si="14"/>
        <v>45816</v>
      </c>
      <c r="B206" s="64"/>
      <c r="C206" s="65" t="s">
        <v>32</v>
      </c>
      <c r="D206" s="64"/>
      <c r="E206" s="64"/>
      <c r="F206" s="64"/>
      <c r="G206" s="64"/>
      <c r="H206" s="135">
        <f t="shared" si="13"/>
        <v>0</v>
      </c>
      <c r="I206" s="103">
        <f>SUM(H200:H206)</f>
        <v>0</v>
      </c>
    </row>
    <row r="207" spans="1:9" x14ac:dyDescent="0.25">
      <c r="A207" s="2">
        <f t="shared" si="14"/>
        <v>45817</v>
      </c>
      <c r="B207" s="64"/>
      <c r="C207" s="65" t="s">
        <v>33</v>
      </c>
      <c r="D207" s="64"/>
      <c r="E207" s="64"/>
      <c r="F207" s="64"/>
      <c r="G207" s="64"/>
      <c r="H207" s="135">
        <f t="shared" si="13"/>
        <v>0</v>
      </c>
      <c r="I207" s="103"/>
    </row>
    <row r="208" spans="1:9" x14ac:dyDescent="0.25">
      <c r="A208" s="3">
        <f t="shared" si="14"/>
        <v>45818</v>
      </c>
      <c r="B208" s="66"/>
      <c r="C208" s="67"/>
      <c r="D208" s="66"/>
      <c r="E208" s="66"/>
      <c r="F208" s="66"/>
      <c r="G208" s="66"/>
      <c r="H208" s="136">
        <f t="shared" si="13"/>
        <v>0</v>
      </c>
      <c r="I208" s="84"/>
    </row>
    <row r="209" spans="1:9" x14ac:dyDescent="0.25">
      <c r="A209" s="3">
        <f t="shared" si="14"/>
        <v>45819</v>
      </c>
      <c r="B209" s="66"/>
      <c r="C209" s="67"/>
      <c r="D209" s="66"/>
      <c r="E209" s="66"/>
      <c r="F209" s="66"/>
      <c r="G209" s="66"/>
      <c r="H209" s="136">
        <f t="shared" si="13"/>
        <v>0</v>
      </c>
      <c r="I209" s="83"/>
    </row>
    <row r="210" spans="1:9" x14ac:dyDescent="0.25">
      <c r="A210" s="3">
        <f t="shared" si="14"/>
        <v>45820</v>
      </c>
      <c r="B210" s="66"/>
      <c r="C210" s="67"/>
      <c r="D210" s="66"/>
      <c r="E210" s="66"/>
      <c r="F210" s="66"/>
      <c r="G210" s="66"/>
      <c r="H210" s="136">
        <f t="shared" si="13"/>
        <v>0</v>
      </c>
      <c r="I210" s="84"/>
    </row>
    <row r="211" spans="1:9" x14ac:dyDescent="0.25">
      <c r="A211" s="3">
        <f t="shared" si="14"/>
        <v>45821</v>
      </c>
      <c r="B211" s="66"/>
      <c r="C211" s="67"/>
      <c r="D211" s="66"/>
      <c r="E211" s="66"/>
      <c r="F211" s="66"/>
      <c r="G211" s="66"/>
      <c r="H211" s="136">
        <f t="shared" si="13"/>
        <v>0</v>
      </c>
      <c r="I211" s="84"/>
    </row>
    <row r="212" spans="1:9" x14ac:dyDescent="0.25">
      <c r="A212" s="2">
        <f t="shared" si="14"/>
        <v>45822</v>
      </c>
      <c r="B212" s="64"/>
      <c r="C212" s="65"/>
      <c r="D212" s="64"/>
      <c r="E212" s="64"/>
      <c r="F212" s="64"/>
      <c r="G212" s="64"/>
      <c r="H212" s="135">
        <f t="shared" si="13"/>
        <v>0</v>
      </c>
      <c r="I212" s="106"/>
    </row>
    <row r="213" spans="1:9" x14ac:dyDescent="0.25">
      <c r="A213" s="2">
        <f t="shared" si="14"/>
        <v>45823</v>
      </c>
      <c r="B213" s="64"/>
      <c r="C213" s="65"/>
      <c r="D213" s="64"/>
      <c r="E213" s="64"/>
      <c r="F213" s="64"/>
      <c r="G213" s="64"/>
      <c r="H213" s="135">
        <f t="shared" si="13"/>
        <v>0</v>
      </c>
      <c r="I213" s="103">
        <f>SUM(H207:H213)</f>
        <v>0</v>
      </c>
    </row>
    <row r="214" spans="1:9" x14ac:dyDescent="0.25">
      <c r="A214" s="3">
        <f t="shared" si="14"/>
        <v>45824</v>
      </c>
      <c r="B214" s="66"/>
      <c r="C214" s="67"/>
      <c r="D214" s="66"/>
      <c r="E214" s="66"/>
      <c r="F214" s="66"/>
      <c r="G214" s="66"/>
      <c r="H214" s="136">
        <f t="shared" si="13"/>
        <v>0</v>
      </c>
      <c r="I214" s="83"/>
    </row>
    <row r="215" spans="1:9" x14ac:dyDescent="0.25">
      <c r="A215" s="3">
        <f t="shared" si="14"/>
        <v>45825</v>
      </c>
      <c r="B215" s="66"/>
      <c r="C215" s="67"/>
      <c r="D215" s="66"/>
      <c r="E215" s="66"/>
      <c r="F215" s="66"/>
      <c r="G215" s="66"/>
      <c r="H215" s="136">
        <f t="shared" si="13"/>
        <v>0</v>
      </c>
      <c r="I215" s="84"/>
    </row>
    <row r="216" spans="1:9" x14ac:dyDescent="0.25">
      <c r="A216" s="3">
        <f t="shared" si="14"/>
        <v>45826</v>
      </c>
      <c r="B216" s="66"/>
      <c r="C216" s="67"/>
      <c r="D216" s="66"/>
      <c r="E216" s="66"/>
      <c r="F216" s="66"/>
      <c r="G216" s="66"/>
      <c r="H216" s="136">
        <f t="shared" si="13"/>
        <v>0</v>
      </c>
      <c r="I216" s="83"/>
    </row>
    <row r="217" spans="1:9" x14ac:dyDescent="0.25">
      <c r="A217" s="3">
        <f t="shared" si="14"/>
        <v>45827</v>
      </c>
      <c r="B217" s="66"/>
      <c r="C217" s="67"/>
      <c r="D217" s="66"/>
      <c r="E217" s="66"/>
      <c r="F217" s="66"/>
      <c r="G217" s="66"/>
      <c r="H217" s="136">
        <f t="shared" si="13"/>
        <v>0</v>
      </c>
      <c r="I217" s="84"/>
    </row>
    <row r="218" spans="1:9" x14ac:dyDescent="0.25">
      <c r="A218" s="3">
        <f t="shared" si="14"/>
        <v>45828</v>
      </c>
      <c r="B218" s="66"/>
      <c r="C218" s="67"/>
      <c r="D218" s="66"/>
      <c r="E218" s="66"/>
      <c r="F218" s="66"/>
      <c r="G218" s="66"/>
      <c r="H218" s="136">
        <f t="shared" si="13"/>
        <v>0</v>
      </c>
      <c r="I218" s="84"/>
    </row>
    <row r="219" spans="1:9" x14ac:dyDescent="0.25">
      <c r="A219" s="2">
        <f t="shared" si="14"/>
        <v>45829</v>
      </c>
      <c r="B219" s="64"/>
      <c r="C219" s="65"/>
      <c r="D219" s="64"/>
      <c r="E219" s="64"/>
      <c r="F219" s="64"/>
      <c r="G219" s="64"/>
      <c r="H219" s="135">
        <f t="shared" si="13"/>
        <v>0</v>
      </c>
      <c r="I219" s="106"/>
    </row>
    <row r="220" spans="1:9" x14ac:dyDescent="0.25">
      <c r="A220" s="2">
        <f t="shared" si="14"/>
        <v>45830</v>
      </c>
      <c r="B220" s="64"/>
      <c r="C220" s="65"/>
      <c r="D220" s="64"/>
      <c r="E220" s="64"/>
      <c r="F220" s="64"/>
      <c r="G220" s="64"/>
      <c r="H220" s="135">
        <f t="shared" si="13"/>
        <v>0</v>
      </c>
      <c r="I220" s="103">
        <f>SUM(H214:H220)</f>
        <v>0</v>
      </c>
    </row>
    <row r="221" spans="1:9" x14ac:dyDescent="0.25">
      <c r="A221" s="3">
        <f t="shared" si="14"/>
        <v>45831</v>
      </c>
      <c r="B221" s="66"/>
      <c r="C221" s="67"/>
      <c r="D221" s="66"/>
      <c r="E221" s="66"/>
      <c r="F221" s="66"/>
      <c r="G221" s="66"/>
      <c r="H221" s="136">
        <f t="shared" si="13"/>
        <v>0</v>
      </c>
      <c r="I221" s="83"/>
    </row>
    <row r="222" spans="1:9" x14ac:dyDescent="0.25">
      <c r="A222" s="3">
        <f t="shared" si="14"/>
        <v>45832</v>
      </c>
      <c r="B222" s="66"/>
      <c r="C222" s="67"/>
      <c r="D222" s="66"/>
      <c r="E222" s="66"/>
      <c r="F222" s="66"/>
      <c r="G222" s="66"/>
      <c r="H222" s="136">
        <f t="shared" si="13"/>
        <v>0</v>
      </c>
      <c r="I222" s="84"/>
    </row>
    <row r="223" spans="1:9" x14ac:dyDescent="0.25">
      <c r="A223" s="3">
        <f t="shared" si="14"/>
        <v>45833</v>
      </c>
      <c r="B223" s="66"/>
      <c r="C223" s="67"/>
      <c r="D223" s="66"/>
      <c r="E223" s="66"/>
      <c r="F223" s="66"/>
      <c r="G223" s="66"/>
      <c r="H223" s="136">
        <f t="shared" si="13"/>
        <v>0</v>
      </c>
      <c r="I223" s="83"/>
    </row>
    <row r="224" spans="1:9" x14ac:dyDescent="0.25">
      <c r="A224" s="3">
        <f t="shared" si="14"/>
        <v>45834</v>
      </c>
      <c r="B224" s="66"/>
      <c r="C224" s="67"/>
      <c r="D224" s="66"/>
      <c r="E224" s="66"/>
      <c r="F224" s="66"/>
      <c r="G224" s="66"/>
      <c r="H224" s="136">
        <f t="shared" si="13"/>
        <v>0</v>
      </c>
      <c r="I224" s="84"/>
    </row>
    <row r="225" spans="1:9" x14ac:dyDescent="0.25">
      <c r="A225" s="3">
        <f t="shared" si="14"/>
        <v>45835</v>
      </c>
      <c r="B225" s="66"/>
      <c r="C225" s="67"/>
      <c r="D225" s="66"/>
      <c r="E225" s="66"/>
      <c r="F225" s="66"/>
      <c r="G225" s="66"/>
      <c r="H225" s="136">
        <f t="shared" si="13"/>
        <v>0</v>
      </c>
      <c r="I225" s="84"/>
    </row>
    <row r="226" spans="1:9" x14ac:dyDescent="0.25">
      <c r="A226" s="2">
        <f t="shared" si="14"/>
        <v>45836</v>
      </c>
      <c r="B226" s="64"/>
      <c r="C226" s="65"/>
      <c r="D226" s="64"/>
      <c r="E226" s="64"/>
      <c r="F226" s="64"/>
      <c r="G226" s="64"/>
      <c r="H226" s="135">
        <f t="shared" si="13"/>
        <v>0</v>
      </c>
      <c r="I226" s="106"/>
    </row>
    <row r="227" spans="1:9" x14ac:dyDescent="0.25">
      <c r="A227" s="2">
        <f t="shared" si="14"/>
        <v>45837</v>
      </c>
      <c r="B227" s="64"/>
      <c r="C227" s="65"/>
      <c r="D227" s="64"/>
      <c r="E227" s="64"/>
      <c r="F227" s="64"/>
      <c r="G227" s="64"/>
      <c r="H227" s="135">
        <f t="shared" si="13"/>
        <v>0</v>
      </c>
      <c r="I227" s="103">
        <f>SUM(H221:H227)</f>
        <v>0</v>
      </c>
    </row>
    <row r="228" spans="1:9" ht="13.8" thickBot="1" x14ac:dyDescent="0.3">
      <c r="A228" s="3">
        <f t="shared" si="14"/>
        <v>45838</v>
      </c>
      <c r="B228" s="66"/>
      <c r="C228" s="67"/>
      <c r="D228" s="66"/>
      <c r="E228" s="66"/>
      <c r="F228" s="66"/>
      <c r="G228" s="66"/>
      <c r="H228" s="136">
        <f t="shared" si="13"/>
        <v>0</v>
      </c>
      <c r="I228" s="86"/>
    </row>
    <row r="229" spans="1:9" ht="13.8" thickBot="1" x14ac:dyDescent="0.3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137">
        <f>SUM(H199:H228)</f>
        <v>0</v>
      </c>
      <c r="I229" s="11"/>
    </row>
    <row r="230" spans="1:9" ht="13.8" thickBot="1" x14ac:dyDescent="0.3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8" thickBot="1" x14ac:dyDescent="0.3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7" thickBot="1" x14ac:dyDescent="0.3">
      <c r="A232" s="6" t="s">
        <v>84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8" thickBot="1" x14ac:dyDescent="0.3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8" thickBot="1" x14ac:dyDescent="0.3">
      <c r="A234" s="37" t="s">
        <v>35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40.200000000000003" thickBot="1" x14ac:dyDescent="0.3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5">
      <c r="A236" s="3">
        <v>45839</v>
      </c>
      <c r="B236" s="66"/>
      <c r="C236" s="67"/>
      <c r="D236" s="66"/>
      <c r="E236" s="66"/>
      <c r="F236" s="66"/>
      <c r="G236" s="66"/>
      <c r="H236" s="136">
        <f>B236+E236+F236+G236</f>
        <v>0</v>
      </c>
      <c r="I236" s="85"/>
    </row>
    <row r="237" spans="1:9" x14ac:dyDescent="0.25">
      <c r="A237" s="3">
        <f>A236+1</f>
        <v>45840</v>
      </c>
      <c r="B237" s="66"/>
      <c r="C237" s="67"/>
      <c r="D237" s="66"/>
      <c r="E237" s="66"/>
      <c r="F237" s="66"/>
      <c r="G237" s="66"/>
      <c r="H237" s="136">
        <f t="shared" ref="H237:H266" si="15">B237+E237+F237+G237</f>
        <v>0</v>
      </c>
      <c r="I237" s="83"/>
    </row>
    <row r="238" spans="1:9" x14ac:dyDescent="0.25">
      <c r="A238" s="3">
        <f t="shared" ref="A238:A266" si="16">A237+1</f>
        <v>45841</v>
      </c>
      <c r="B238" s="66"/>
      <c r="C238" s="67"/>
      <c r="D238" s="66"/>
      <c r="E238" s="66"/>
      <c r="F238" s="66"/>
      <c r="G238" s="66"/>
      <c r="H238" s="136">
        <f t="shared" si="15"/>
        <v>0</v>
      </c>
      <c r="I238" s="84"/>
    </row>
    <row r="239" spans="1:9" x14ac:dyDescent="0.25">
      <c r="A239" s="3">
        <f t="shared" si="16"/>
        <v>45842</v>
      </c>
      <c r="B239" s="66"/>
      <c r="C239" s="67"/>
      <c r="D239" s="66"/>
      <c r="E239" s="66"/>
      <c r="F239" s="66"/>
      <c r="G239" s="66"/>
      <c r="H239" s="136">
        <f t="shared" si="15"/>
        <v>0</v>
      </c>
      <c r="I239" s="84"/>
    </row>
    <row r="240" spans="1:9" x14ac:dyDescent="0.25">
      <c r="A240" s="2">
        <f t="shared" si="16"/>
        <v>45843</v>
      </c>
      <c r="B240" s="64"/>
      <c r="C240" s="65"/>
      <c r="D240" s="64"/>
      <c r="E240" s="64"/>
      <c r="F240" s="64"/>
      <c r="G240" s="64"/>
      <c r="H240" s="135">
        <f t="shared" si="15"/>
        <v>0</v>
      </c>
      <c r="I240" s="106"/>
    </row>
    <row r="241" spans="1:9" x14ac:dyDescent="0.25">
      <c r="A241" s="2">
        <f t="shared" si="16"/>
        <v>45844</v>
      </c>
      <c r="B241" s="64"/>
      <c r="C241" s="65"/>
      <c r="D241" s="64"/>
      <c r="E241" s="64"/>
      <c r="F241" s="64"/>
      <c r="G241" s="64"/>
      <c r="H241" s="135">
        <f t="shared" si="15"/>
        <v>0</v>
      </c>
      <c r="I241" s="103">
        <f>H228+H236+H237+H238+H239+H240+H241</f>
        <v>0</v>
      </c>
    </row>
    <row r="242" spans="1:9" x14ac:dyDescent="0.25">
      <c r="A242" s="3">
        <f t="shared" si="16"/>
        <v>45845</v>
      </c>
      <c r="B242" s="66"/>
      <c r="C242" s="67"/>
      <c r="D242" s="66"/>
      <c r="E242" s="66"/>
      <c r="F242" s="66"/>
      <c r="G242" s="66"/>
      <c r="H242" s="136">
        <f t="shared" si="15"/>
        <v>0</v>
      </c>
      <c r="I242" s="83"/>
    </row>
    <row r="243" spans="1:9" x14ac:dyDescent="0.25">
      <c r="A243" s="3">
        <f t="shared" si="16"/>
        <v>45846</v>
      </c>
      <c r="B243" s="66"/>
      <c r="C243" s="67"/>
      <c r="D243" s="66"/>
      <c r="E243" s="66"/>
      <c r="F243" s="66"/>
      <c r="G243" s="66"/>
      <c r="H243" s="136">
        <f t="shared" si="15"/>
        <v>0</v>
      </c>
      <c r="I243" s="84"/>
    </row>
    <row r="244" spans="1:9" x14ac:dyDescent="0.25">
      <c r="A244" s="3">
        <f t="shared" si="16"/>
        <v>45847</v>
      </c>
      <c r="B244" s="66"/>
      <c r="C244" s="67"/>
      <c r="D244" s="66"/>
      <c r="E244" s="66"/>
      <c r="F244" s="66"/>
      <c r="G244" s="66"/>
      <c r="H244" s="136">
        <f t="shared" si="15"/>
        <v>0</v>
      </c>
      <c r="I244" s="83"/>
    </row>
    <row r="245" spans="1:9" x14ac:dyDescent="0.25">
      <c r="A245" s="3">
        <f t="shared" si="16"/>
        <v>45848</v>
      </c>
      <c r="B245" s="66"/>
      <c r="C245" s="67"/>
      <c r="D245" s="66"/>
      <c r="E245" s="66"/>
      <c r="F245" s="66"/>
      <c r="G245" s="66"/>
      <c r="H245" s="136">
        <f t="shared" si="15"/>
        <v>0</v>
      </c>
      <c r="I245" s="84"/>
    </row>
    <row r="246" spans="1:9" x14ac:dyDescent="0.25">
      <c r="A246" s="3">
        <f t="shared" si="16"/>
        <v>45849</v>
      </c>
      <c r="B246" s="66"/>
      <c r="C246" s="67"/>
      <c r="D246" s="66"/>
      <c r="E246" s="66"/>
      <c r="F246" s="66"/>
      <c r="G246" s="66"/>
      <c r="H246" s="136">
        <f t="shared" si="15"/>
        <v>0</v>
      </c>
      <c r="I246" s="84"/>
    </row>
    <row r="247" spans="1:9" x14ac:dyDescent="0.25">
      <c r="A247" s="2">
        <f t="shared" si="16"/>
        <v>45850</v>
      </c>
      <c r="B247" s="64"/>
      <c r="C247" s="65"/>
      <c r="D247" s="64"/>
      <c r="E247" s="64"/>
      <c r="F247" s="64"/>
      <c r="G247" s="64"/>
      <c r="H247" s="135">
        <f t="shared" si="15"/>
        <v>0</v>
      </c>
      <c r="I247" s="106"/>
    </row>
    <row r="248" spans="1:9" x14ac:dyDescent="0.25">
      <c r="A248" s="2">
        <f t="shared" si="16"/>
        <v>45851</v>
      </c>
      <c r="B248" s="64"/>
      <c r="C248" s="65"/>
      <c r="D248" s="64"/>
      <c r="E248" s="64"/>
      <c r="F248" s="64"/>
      <c r="G248" s="64"/>
      <c r="H248" s="135">
        <f t="shared" si="15"/>
        <v>0</v>
      </c>
      <c r="I248" s="103">
        <f>SUM(H242:H248)</f>
        <v>0</v>
      </c>
    </row>
    <row r="249" spans="1:9" x14ac:dyDescent="0.25">
      <c r="A249" s="3">
        <f t="shared" si="16"/>
        <v>45852</v>
      </c>
      <c r="B249" s="66"/>
      <c r="C249" s="67"/>
      <c r="D249" s="66"/>
      <c r="E249" s="66"/>
      <c r="F249" s="66"/>
      <c r="G249" s="66"/>
      <c r="H249" s="136">
        <f t="shared" si="15"/>
        <v>0</v>
      </c>
      <c r="I249" s="83"/>
    </row>
    <row r="250" spans="1:9" x14ac:dyDescent="0.25">
      <c r="A250" s="3">
        <f t="shared" si="16"/>
        <v>45853</v>
      </c>
      <c r="B250" s="66"/>
      <c r="C250" s="67"/>
      <c r="D250" s="66"/>
      <c r="E250" s="66"/>
      <c r="F250" s="66"/>
      <c r="G250" s="66"/>
      <c r="H250" s="136">
        <f t="shared" si="15"/>
        <v>0</v>
      </c>
      <c r="I250" s="84"/>
    </row>
    <row r="251" spans="1:9" x14ac:dyDescent="0.25">
      <c r="A251" s="3">
        <f t="shared" si="16"/>
        <v>45854</v>
      </c>
      <c r="B251" s="66"/>
      <c r="C251" s="67"/>
      <c r="D251" s="66"/>
      <c r="E251" s="66"/>
      <c r="F251" s="66"/>
      <c r="G251" s="66"/>
      <c r="H251" s="136">
        <f t="shared" si="15"/>
        <v>0</v>
      </c>
      <c r="I251" s="83"/>
    </row>
    <row r="252" spans="1:9" x14ac:dyDescent="0.25">
      <c r="A252" s="3">
        <f t="shared" si="16"/>
        <v>45855</v>
      </c>
      <c r="B252" s="66"/>
      <c r="C252" s="67"/>
      <c r="D252" s="66"/>
      <c r="E252" s="66"/>
      <c r="F252" s="66"/>
      <c r="G252" s="66"/>
      <c r="H252" s="136">
        <f t="shared" si="15"/>
        <v>0</v>
      </c>
      <c r="I252" s="84"/>
    </row>
    <row r="253" spans="1:9" x14ac:dyDescent="0.25">
      <c r="A253" s="3">
        <f t="shared" si="16"/>
        <v>45856</v>
      </c>
      <c r="B253" s="66"/>
      <c r="C253" s="67"/>
      <c r="D253" s="66"/>
      <c r="E253" s="66"/>
      <c r="F253" s="66"/>
      <c r="G253" s="66"/>
      <c r="H253" s="136">
        <f t="shared" si="15"/>
        <v>0</v>
      </c>
      <c r="I253" s="84"/>
    </row>
    <row r="254" spans="1:9" x14ac:dyDescent="0.25">
      <c r="A254" s="2">
        <f t="shared" si="16"/>
        <v>45857</v>
      </c>
      <c r="B254" s="64"/>
      <c r="C254" s="65"/>
      <c r="D254" s="64"/>
      <c r="E254" s="64"/>
      <c r="F254" s="64"/>
      <c r="G254" s="64"/>
      <c r="H254" s="135">
        <f t="shared" si="15"/>
        <v>0</v>
      </c>
      <c r="I254" s="106"/>
    </row>
    <row r="255" spans="1:9" x14ac:dyDescent="0.25">
      <c r="A255" s="2">
        <f t="shared" si="16"/>
        <v>45858</v>
      </c>
      <c r="B255" s="64"/>
      <c r="C255" s="65"/>
      <c r="D255" s="64"/>
      <c r="E255" s="64"/>
      <c r="F255" s="64"/>
      <c r="G255" s="64"/>
      <c r="H255" s="135">
        <f t="shared" si="15"/>
        <v>0</v>
      </c>
      <c r="I255" s="103">
        <f>SUM(H249:H255)</f>
        <v>0</v>
      </c>
    </row>
    <row r="256" spans="1:9" x14ac:dyDescent="0.25">
      <c r="A256" s="2">
        <f t="shared" si="16"/>
        <v>45859</v>
      </c>
      <c r="B256" s="64"/>
      <c r="C256" s="65" t="s">
        <v>36</v>
      </c>
      <c r="D256" s="64"/>
      <c r="E256" s="64"/>
      <c r="F256" s="64"/>
      <c r="G256" s="64"/>
      <c r="H256" s="135">
        <f t="shared" si="15"/>
        <v>0</v>
      </c>
      <c r="I256" s="103"/>
    </row>
    <row r="257" spans="1:9" x14ac:dyDescent="0.25">
      <c r="A257" s="3">
        <f t="shared" si="16"/>
        <v>45860</v>
      </c>
      <c r="B257" s="66"/>
      <c r="C257" s="67"/>
      <c r="D257" s="66"/>
      <c r="E257" s="66"/>
      <c r="F257" s="66"/>
      <c r="G257" s="66"/>
      <c r="H257" s="136">
        <f t="shared" si="15"/>
        <v>0</v>
      </c>
      <c r="I257" s="84"/>
    </row>
    <row r="258" spans="1:9" x14ac:dyDescent="0.25">
      <c r="A258" s="3">
        <f t="shared" si="16"/>
        <v>45861</v>
      </c>
      <c r="B258" s="66"/>
      <c r="C258" s="67"/>
      <c r="D258" s="66"/>
      <c r="E258" s="66"/>
      <c r="F258" s="66"/>
      <c r="G258" s="66"/>
      <c r="H258" s="136">
        <f t="shared" si="15"/>
        <v>0</v>
      </c>
      <c r="I258" s="83"/>
    </row>
    <row r="259" spans="1:9" x14ac:dyDescent="0.25">
      <c r="A259" s="3">
        <f t="shared" si="16"/>
        <v>45862</v>
      </c>
      <c r="B259" s="66"/>
      <c r="C259" s="67"/>
      <c r="D259" s="66"/>
      <c r="E259" s="66"/>
      <c r="F259" s="66"/>
      <c r="G259" s="66"/>
      <c r="H259" s="136">
        <f t="shared" si="15"/>
        <v>0</v>
      </c>
      <c r="I259" s="84"/>
    </row>
    <row r="260" spans="1:9" x14ac:dyDescent="0.25">
      <c r="A260" s="3">
        <f t="shared" si="16"/>
        <v>45863</v>
      </c>
      <c r="B260" s="66"/>
      <c r="C260" s="67"/>
      <c r="D260" s="66"/>
      <c r="E260" s="66"/>
      <c r="F260" s="66"/>
      <c r="G260" s="66"/>
      <c r="H260" s="136">
        <f t="shared" si="15"/>
        <v>0</v>
      </c>
      <c r="I260" s="84"/>
    </row>
    <row r="261" spans="1:9" x14ac:dyDescent="0.25">
      <c r="A261" s="2">
        <f t="shared" si="16"/>
        <v>45864</v>
      </c>
      <c r="B261" s="64"/>
      <c r="C261" s="65"/>
      <c r="D261" s="64"/>
      <c r="E261" s="64"/>
      <c r="F261" s="64"/>
      <c r="G261" s="64"/>
      <c r="H261" s="135">
        <f t="shared" si="15"/>
        <v>0</v>
      </c>
      <c r="I261" s="106"/>
    </row>
    <row r="262" spans="1:9" x14ac:dyDescent="0.25">
      <c r="A262" s="2">
        <f t="shared" si="16"/>
        <v>45865</v>
      </c>
      <c r="B262" s="64"/>
      <c r="C262" s="65"/>
      <c r="D262" s="64"/>
      <c r="E262" s="64"/>
      <c r="F262" s="64"/>
      <c r="G262" s="64"/>
      <c r="H262" s="135">
        <f t="shared" si="15"/>
        <v>0</v>
      </c>
      <c r="I262" s="103">
        <f>SUM(H256:H262)</f>
        <v>0</v>
      </c>
    </row>
    <row r="263" spans="1:9" x14ac:dyDescent="0.25">
      <c r="A263" s="3">
        <f t="shared" si="16"/>
        <v>45866</v>
      </c>
      <c r="B263" s="66"/>
      <c r="C263" s="67"/>
      <c r="D263" s="66"/>
      <c r="E263" s="66"/>
      <c r="F263" s="66"/>
      <c r="G263" s="66"/>
      <c r="H263" s="136">
        <f t="shared" si="15"/>
        <v>0</v>
      </c>
      <c r="I263" s="83"/>
    </row>
    <row r="264" spans="1:9" x14ac:dyDescent="0.25">
      <c r="A264" s="3">
        <f t="shared" si="16"/>
        <v>45867</v>
      </c>
      <c r="B264" s="66"/>
      <c r="C264" s="67"/>
      <c r="D264" s="66"/>
      <c r="E264" s="66"/>
      <c r="F264" s="66"/>
      <c r="G264" s="66"/>
      <c r="H264" s="136">
        <f t="shared" si="15"/>
        <v>0</v>
      </c>
      <c r="I264" s="84"/>
    </row>
    <row r="265" spans="1:9" x14ac:dyDescent="0.25">
      <c r="A265" s="3">
        <f t="shared" si="16"/>
        <v>45868</v>
      </c>
      <c r="B265" s="66"/>
      <c r="C265" s="67"/>
      <c r="D265" s="66"/>
      <c r="E265" s="66"/>
      <c r="F265" s="66"/>
      <c r="G265" s="66"/>
      <c r="H265" s="136">
        <f t="shared" si="15"/>
        <v>0</v>
      </c>
      <c r="I265" s="83"/>
    </row>
    <row r="266" spans="1:9" ht="13.8" thickBot="1" x14ac:dyDescent="0.3">
      <c r="A266" s="3">
        <f t="shared" si="16"/>
        <v>45869</v>
      </c>
      <c r="B266" s="66"/>
      <c r="C266" s="67"/>
      <c r="D266" s="66"/>
      <c r="E266" s="66"/>
      <c r="F266" s="66"/>
      <c r="G266" s="66"/>
      <c r="H266" s="136">
        <f t="shared" si="15"/>
        <v>0</v>
      </c>
      <c r="I266" s="87"/>
    </row>
    <row r="267" spans="1:9" ht="13.8" thickBot="1" x14ac:dyDescent="0.3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137">
        <f>SUM(H236:H266)</f>
        <v>0</v>
      </c>
      <c r="I267" s="11"/>
    </row>
    <row r="268" spans="1:9" ht="13.8" thickBot="1" x14ac:dyDescent="0.3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8" thickBot="1" x14ac:dyDescent="0.3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7" thickBot="1" x14ac:dyDescent="0.3">
      <c r="A270" s="6" t="s">
        <v>84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8" thickBot="1" x14ac:dyDescent="0.3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8" thickBot="1" x14ac:dyDescent="0.3">
      <c r="A272" s="37" t="s">
        <v>37</v>
      </c>
      <c r="B272" s="38">
        <f>(C6/5)*20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40.200000000000003" thickBot="1" x14ac:dyDescent="0.3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5">
      <c r="A274" s="3">
        <v>45870</v>
      </c>
      <c r="B274" s="66"/>
      <c r="C274" s="67"/>
      <c r="D274" s="66"/>
      <c r="E274" s="66"/>
      <c r="F274" s="66"/>
      <c r="G274" s="66"/>
      <c r="H274" s="136">
        <f>B274+E274+F274+G274</f>
        <v>0</v>
      </c>
      <c r="I274" s="85"/>
    </row>
    <row r="275" spans="1:9" x14ac:dyDescent="0.25">
      <c r="A275" s="2">
        <f>A274+1</f>
        <v>45871</v>
      </c>
      <c r="B275" s="64"/>
      <c r="C275" s="65"/>
      <c r="D275" s="64"/>
      <c r="E275" s="64"/>
      <c r="F275" s="64"/>
      <c r="G275" s="64"/>
      <c r="H275" s="135">
        <f t="shared" ref="H275:H304" si="18">B275+E275+F275+G275</f>
        <v>0</v>
      </c>
      <c r="I275" s="106"/>
    </row>
    <row r="276" spans="1:9" x14ac:dyDescent="0.25">
      <c r="A276" s="2">
        <f t="shared" ref="A276:A304" si="19">A275+1</f>
        <v>45872</v>
      </c>
      <c r="B276" s="64"/>
      <c r="C276" s="65"/>
      <c r="D276" s="64"/>
      <c r="E276" s="64"/>
      <c r="F276" s="64"/>
      <c r="G276" s="64"/>
      <c r="H276" s="135">
        <f t="shared" si="18"/>
        <v>0</v>
      </c>
      <c r="I276" s="103">
        <f>H263+H264+H265+H266+H274+H275+H276</f>
        <v>0</v>
      </c>
    </row>
    <row r="277" spans="1:9" x14ac:dyDescent="0.25">
      <c r="A277" s="3">
        <f t="shared" si="19"/>
        <v>45873</v>
      </c>
      <c r="B277" s="66"/>
      <c r="C277" s="67"/>
      <c r="D277" s="66"/>
      <c r="E277" s="66"/>
      <c r="F277" s="66"/>
      <c r="G277" s="66"/>
      <c r="H277" s="136">
        <f t="shared" si="18"/>
        <v>0</v>
      </c>
      <c r="I277" s="91"/>
    </row>
    <row r="278" spans="1:9" x14ac:dyDescent="0.25">
      <c r="A278" s="3">
        <f t="shared" si="19"/>
        <v>45874</v>
      </c>
      <c r="B278" s="66"/>
      <c r="C278" s="67"/>
      <c r="D278" s="66"/>
      <c r="E278" s="66"/>
      <c r="F278" s="66"/>
      <c r="G278" s="66"/>
      <c r="H278" s="136">
        <f t="shared" si="18"/>
        <v>0</v>
      </c>
      <c r="I278" s="84"/>
    </row>
    <row r="279" spans="1:9" x14ac:dyDescent="0.25">
      <c r="A279" s="3">
        <f t="shared" si="19"/>
        <v>45875</v>
      </c>
      <c r="B279" s="66"/>
      <c r="C279" s="67"/>
      <c r="D279" s="66"/>
      <c r="E279" s="66"/>
      <c r="F279" s="66"/>
      <c r="G279" s="66"/>
      <c r="H279" s="136">
        <f t="shared" si="18"/>
        <v>0</v>
      </c>
      <c r="I279" s="83"/>
    </row>
    <row r="280" spans="1:9" x14ac:dyDescent="0.25">
      <c r="A280" s="3">
        <f t="shared" si="19"/>
        <v>45876</v>
      </c>
      <c r="B280" s="66"/>
      <c r="C280" s="67"/>
      <c r="D280" s="66"/>
      <c r="E280" s="66"/>
      <c r="F280" s="66"/>
      <c r="G280" s="66"/>
      <c r="H280" s="136">
        <f t="shared" si="18"/>
        <v>0</v>
      </c>
      <c r="I280" s="84"/>
    </row>
    <row r="281" spans="1:9" x14ac:dyDescent="0.25">
      <c r="A281" s="3">
        <f t="shared" si="19"/>
        <v>45877</v>
      </c>
      <c r="B281" s="66"/>
      <c r="C281" s="67"/>
      <c r="D281" s="66"/>
      <c r="E281" s="66"/>
      <c r="F281" s="66"/>
      <c r="G281" s="66"/>
      <c r="H281" s="136">
        <f t="shared" si="18"/>
        <v>0</v>
      </c>
      <c r="I281" s="84"/>
    </row>
    <row r="282" spans="1:9" x14ac:dyDescent="0.25">
      <c r="A282" s="2">
        <f t="shared" si="19"/>
        <v>45878</v>
      </c>
      <c r="B282" s="64"/>
      <c r="C282" s="65"/>
      <c r="D282" s="64"/>
      <c r="E282" s="64"/>
      <c r="F282" s="64"/>
      <c r="G282" s="64"/>
      <c r="H282" s="135">
        <f t="shared" si="18"/>
        <v>0</v>
      </c>
      <c r="I282" s="106"/>
    </row>
    <row r="283" spans="1:9" x14ac:dyDescent="0.25">
      <c r="A283" s="2">
        <f t="shared" si="19"/>
        <v>45879</v>
      </c>
      <c r="B283" s="64"/>
      <c r="C283" s="65"/>
      <c r="D283" s="64"/>
      <c r="E283" s="64"/>
      <c r="F283" s="64"/>
      <c r="G283" s="64"/>
      <c r="H283" s="135">
        <f t="shared" si="18"/>
        <v>0</v>
      </c>
      <c r="I283" s="103">
        <f>SUM(H277:H283)</f>
        <v>0</v>
      </c>
    </row>
    <row r="284" spans="1:9" x14ac:dyDescent="0.25">
      <c r="A284" s="3">
        <f t="shared" si="19"/>
        <v>45880</v>
      </c>
      <c r="B284" s="66"/>
      <c r="C284" s="67"/>
      <c r="D284" s="66"/>
      <c r="E284" s="66"/>
      <c r="F284" s="66"/>
      <c r="G284" s="66"/>
      <c r="H284" s="136">
        <f t="shared" si="18"/>
        <v>0</v>
      </c>
      <c r="I284" s="83"/>
    </row>
    <row r="285" spans="1:9" x14ac:dyDescent="0.25">
      <c r="A285" s="3">
        <f t="shared" si="19"/>
        <v>45881</v>
      </c>
      <c r="B285" s="66"/>
      <c r="C285" s="67"/>
      <c r="D285" s="66"/>
      <c r="E285" s="66"/>
      <c r="F285" s="66"/>
      <c r="G285" s="66"/>
      <c r="H285" s="136">
        <f t="shared" si="18"/>
        <v>0</v>
      </c>
      <c r="I285" s="84"/>
    </row>
    <row r="286" spans="1:9" x14ac:dyDescent="0.25">
      <c r="A286" s="3">
        <f t="shared" si="19"/>
        <v>45882</v>
      </c>
      <c r="B286" s="66"/>
      <c r="C286" s="67"/>
      <c r="D286" s="66"/>
      <c r="E286" s="66"/>
      <c r="F286" s="66"/>
      <c r="G286" s="66"/>
      <c r="H286" s="136">
        <f t="shared" si="18"/>
        <v>0</v>
      </c>
      <c r="I286" s="83"/>
    </row>
    <row r="287" spans="1:9" x14ac:dyDescent="0.25">
      <c r="A287" s="3">
        <f t="shared" si="19"/>
        <v>45883</v>
      </c>
      <c r="B287" s="66"/>
      <c r="C287" s="67"/>
      <c r="D287" s="66"/>
      <c r="E287" s="66"/>
      <c r="F287" s="66"/>
      <c r="G287" s="66"/>
      <c r="H287" s="136">
        <f t="shared" si="18"/>
        <v>0</v>
      </c>
      <c r="I287" s="84"/>
    </row>
    <row r="288" spans="1:9" x14ac:dyDescent="0.25">
      <c r="A288" s="2">
        <f t="shared" si="19"/>
        <v>45884</v>
      </c>
      <c r="B288" s="64"/>
      <c r="C288" s="65" t="s">
        <v>38</v>
      </c>
      <c r="D288" s="64"/>
      <c r="E288" s="64"/>
      <c r="F288" s="64"/>
      <c r="G288" s="64"/>
      <c r="H288" s="135">
        <f t="shared" si="18"/>
        <v>0</v>
      </c>
      <c r="I288" s="106"/>
    </row>
    <row r="289" spans="1:9" x14ac:dyDescent="0.25">
      <c r="A289" s="2">
        <f t="shared" si="19"/>
        <v>45885</v>
      </c>
      <c r="B289" s="64"/>
      <c r="C289" s="65"/>
      <c r="D289" s="64"/>
      <c r="E289" s="64"/>
      <c r="F289" s="64"/>
      <c r="G289" s="64"/>
      <c r="H289" s="135">
        <f t="shared" si="18"/>
        <v>0</v>
      </c>
      <c r="I289" s="106"/>
    </row>
    <row r="290" spans="1:9" x14ac:dyDescent="0.25">
      <c r="A290" s="2">
        <f t="shared" si="19"/>
        <v>45886</v>
      </c>
      <c r="B290" s="64"/>
      <c r="C290" s="65"/>
      <c r="D290" s="64"/>
      <c r="E290" s="64"/>
      <c r="F290" s="64"/>
      <c r="G290" s="64"/>
      <c r="H290" s="135">
        <f t="shared" si="18"/>
        <v>0</v>
      </c>
      <c r="I290" s="103">
        <f>SUM(H284:H290)</f>
        <v>0</v>
      </c>
    </row>
    <row r="291" spans="1:9" x14ac:dyDescent="0.25">
      <c r="A291" s="3">
        <f t="shared" si="19"/>
        <v>45887</v>
      </c>
      <c r="B291" s="66"/>
      <c r="C291" s="67"/>
      <c r="D291" s="66"/>
      <c r="E291" s="66"/>
      <c r="F291" s="66"/>
      <c r="G291" s="66"/>
      <c r="H291" s="136">
        <f t="shared" si="18"/>
        <v>0</v>
      </c>
      <c r="I291" s="83"/>
    </row>
    <row r="292" spans="1:9" x14ac:dyDescent="0.25">
      <c r="A292" s="3">
        <f t="shared" si="19"/>
        <v>45888</v>
      </c>
      <c r="B292" s="66"/>
      <c r="C292" s="67"/>
      <c r="D292" s="66"/>
      <c r="E292" s="66"/>
      <c r="F292" s="66"/>
      <c r="G292" s="66"/>
      <c r="H292" s="136">
        <f t="shared" si="18"/>
        <v>0</v>
      </c>
      <c r="I292" s="84"/>
    </row>
    <row r="293" spans="1:9" x14ac:dyDescent="0.25">
      <c r="A293" s="3">
        <f t="shared" si="19"/>
        <v>45889</v>
      </c>
      <c r="B293" s="66"/>
      <c r="C293" s="67"/>
      <c r="D293" s="66"/>
      <c r="E293" s="66"/>
      <c r="F293" s="66"/>
      <c r="G293" s="66"/>
      <c r="H293" s="136">
        <f t="shared" si="18"/>
        <v>0</v>
      </c>
      <c r="I293" s="83"/>
    </row>
    <row r="294" spans="1:9" x14ac:dyDescent="0.25">
      <c r="A294" s="3">
        <f t="shared" si="19"/>
        <v>45890</v>
      </c>
      <c r="B294" s="66"/>
      <c r="C294" s="67"/>
      <c r="D294" s="66"/>
      <c r="E294" s="66"/>
      <c r="F294" s="66"/>
      <c r="G294" s="66"/>
      <c r="H294" s="136">
        <f t="shared" si="18"/>
        <v>0</v>
      </c>
      <c r="I294" s="84"/>
    </row>
    <row r="295" spans="1:9" x14ac:dyDescent="0.25">
      <c r="A295" s="3">
        <f t="shared" si="19"/>
        <v>45891</v>
      </c>
      <c r="B295" s="66"/>
      <c r="C295" s="67"/>
      <c r="D295" s="66"/>
      <c r="E295" s="66"/>
      <c r="F295" s="66"/>
      <c r="G295" s="66"/>
      <c r="H295" s="136">
        <f t="shared" si="18"/>
        <v>0</v>
      </c>
      <c r="I295" s="84"/>
    </row>
    <row r="296" spans="1:9" x14ac:dyDescent="0.25">
      <c r="A296" s="2">
        <f t="shared" si="19"/>
        <v>45892</v>
      </c>
      <c r="B296" s="64"/>
      <c r="C296" s="65"/>
      <c r="D296" s="64"/>
      <c r="E296" s="64"/>
      <c r="F296" s="64"/>
      <c r="G296" s="64"/>
      <c r="H296" s="135">
        <f t="shared" si="18"/>
        <v>0</v>
      </c>
      <c r="I296" s="106"/>
    </row>
    <row r="297" spans="1:9" x14ac:dyDescent="0.25">
      <c r="A297" s="2">
        <f t="shared" si="19"/>
        <v>45893</v>
      </c>
      <c r="B297" s="64"/>
      <c r="C297" s="65"/>
      <c r="D297" s="64"/>
      <c r="E297" s="64"/>
      <c r="F297" s="64"/>
      <c r="G297" s="64"/>
      <c r="H297" s="135">
        <f t="shared" si="18"/>
        <v>0</v>
      </c>
      <c r="I297" s="103">
        <f>SUM(H291:H297)</f>
        <v>0</v>
      </c>
    </row>
    <row r="298" spans="1:9" x14ac:dyDescent="0.25">
      <c r="A298" s="3">
        <f t="shared" si="19"/>
        <v>45894</v>
      </c>
      <c r="B298" s="66"/>
      <c r="C298" s="67"/>
      <c r="D298" s="66"/>
      <c r="E298" s="66"/>
      <c r="F298" s="66"/>
      <c r="G298" s="66"/>
      <c r="H298" s="136">
        <f t="shared" si="18"/>
        <v>0</v>
      </c>
      <c r="I298" s="83"/>
    </row>
    <row r="299" spans="1:9" x14ac:dyDescent="0.25">
      <c r="A299" s="3">
        <f t="shared" si="19"/>
        <v>45895</v>
      </c>
      <c r="B299" s="66"/>
      <c r="C299" s="67"/>
      <c r="D299" s="66"/>
      <c r="E299" s="66"/>
      <c r="F299" s="66"/>
      <c r="G299" s="66"/>
      <c r="H299" s="136">
        <f t="shared" si="18"/>
        <v>0</v>
      </c>
      <c r="I299" s="84"/>
    </row>
    <row r="300" spans="1:9" x14ac:dyDescent="0.25">
      <c r="A300" s="3">
        <f t="shared" si="19"/>
        <v>45896</v>
      </c>
      <c r="B300" s="66"/>
      <c r="C300" s="67"/>
      <c r="D300" s="66"/>
      <c r="E300" s="66"/>
      <c r="F300" s="66"/>
      <c r="G300" s="66"/>
      <c r="H300" s="136">
        <f t="shared" si="18"/>
        <v>0</v>
      </c>
      <c r="I300" s="83"/>
    </row>
    <row r="301" spans="1:9" x14ac:dyDescent="0.25">
      <c r="A301" s="3">
        <f t="shared" si="19"/>
        <v>45897</v>
      </c>
      <c r="B301" s="66"/>
      <c r="C301" s="67"/>
      <c r="D301" s="66"/>
      <c r="E301" s="66"/>
      <c r="F301" s="66"/>
      <c r="G301" s="66"/>
      <c r="H301" s="136">
        <f t="shared" si="18"/>
        <v>0</v>
      </c>
      <c r="I301" s="84"/>
    </row>
    <row r="302" spans="1:9" x14ac:dyDescent="0.25">
      <c r="A302" s="3">
        <f t="shared" si="19"/>
        <v>45898</v>
      </c>
      <c r="B302" s="66"/>
      <c r="C302" s="67"/>
      <c r="D302" s="66"/>
      <c r="E302" s="66"/>
      <c r="F302" s="66"/>
      <c r="G302" s="66"/>
      <c r="H302" s="136">
        <f t="shared" si="18"/>
        <v>0</v>
      </c>
      <c r="I302" s="84"/>
    </row>
    <row r="303" spans="1:9" x14ac:dyDescent="0.25">
      <c r="A303" s="2">
        <f t="shared" si="19"/>
        <v>45899</v>
      </c>
      <c r="B303" s="64"/>
      <c r="C303" s="65"/>
      <c r="D303" s="64"/>
      <c r="E303" s="64"/>
      <c r="F303" s="64"/>
      <c r="G303" s="64"/>
      <c r="H303" s="135">
        <f t="shared" si="18"/>
        <v>0</v>
      </c>
      <c r="I303" s="106"/>
    </row>
    <row r="304" spans="1:9" ht="13.8" thickBot="1" x14ac:dyDescent="0.3">
      <c r="A304" s="2">
        <f t="shared" si="19"/>
        <v>45900</v>
      </c>
      <c r="B304" s="64"/>
      <c r="C304" s="65"/>
      <c r="D304" s="64"/>
      <c r="E304" s="64"/>
      <c r="F304" s="64"/>
      <c r="G304" s="64"/>
      <c r="H304" s="135">
        <f t="shared" si="18"/>
        <v>0</v>
      </c>
      <c r="I304" s="117">
        <f>SUM(H298:H304)</f>
        <v>0</v>
      </c>
    </row>
    <row r="305" spans="1:9" ht="13.8" thickBot="1" x14ac:dyDescent="0.3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137">
        <f>SUM(H274:H304)</f>
        <v>0</v>
      </c>
      <c r="I305" s="11"/>
    </row>
    <row r="306" spans="1:9" ht="13.8" thickBot="1" x14ac:dyDescent="0.3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8" thickBot="1" x14ac:dyDescent="0.3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7" thickBot="1" x14ac:dyDescent="0.3">
      <c r="A308" s="6" t="s">
        <v>84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8" thickBot="1" x14ac:dyDescent="0.3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8" thickBot="1" x14ac:dyDescent="0.3">
      <c r="A310" s="37" t="s">
        <v>39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40.200000000000003" thickBot="1" x14ac:dyDescent="0.3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5">
      <c r="A312" s="3">
        <v>45901</v>
      </c>
      <c r="B312" s="66"/>
      <c r="C312" s="67"/>
      <c r="D312" s="66"/>
      <c r="E312" s="66"/>
      <c r="F312" s="66"/>
      <c r="G312" s="66"/>
      <c r="H312" s="136">
        <f>B312+E312+F312+G312</f>
        <v>0</v>
      </c>
      <c r="I312" s="102"/>
    </row>
    <row r="313" spans="1:9" x14ac:dyDescent="0.25">
      <c r="A313" s="3">
        <f>A312+1</f>
        <v>45902</v>
      </c>
      <c r="B313" s="66"/>
      <c r="C313" s="67"/>
      <c r="D313" s="66"/>
      <c r="E313" s="66"/>
      <c r="F313" s="66"/>
      <c r="G313" s="66"/>
      <c r="H313" s="136">
        <f t="shared" ref="H313:H341" si="21">B313+E313+F313+G313</f>
        <v>0</v>
      </c>
      <c r="I313" s="84"/>
    </row>
    <row r="314" spans="1:9" x14ac:dyDescent="0.25">
      <c r="A314" s="3">
        <f t="shared" ref="A314:A341" si="22">A313+1</f>
        <v>45903</v>
      </c>
      <c r="B314" s="66"/>
      <c r="C314" s="67"/>
      <c r="D314" s="66"/>
      <c r="E314" s="66"/>
      <c r="F314" s="66"/>
      <c r="G314" s="66"/>
      <c r="H314" s="136">
        <f t="shared" si="21"/>
        <v>0</v>
      </c>
      <c r="I314" s="83"/>
    </row>
    <row r="315" spans="1:9" x14ac:dyDescent="0.25">
      <c r="A315" s="3">
        <f t="shared" si="22"/>
        <v>45904</v>
      </c>
      <c r="B315" s="66"/>
      <c r="C315" s="67"/>
      <c r="D315" s="66"/>
      <c r="E315" s="66"/>
      <c r="F315" s="66"/>
      <c r="G315" s="66"/>
      <c r="H315" s="136">
        <f t="shared" si="21"/>
        <v>0</v>
      </c>
      <c r="I315" s="84"/>
    </row>
    <row r="316" spans="1:9" x14ac:dyDescent="0.25">
      <c r="A316" s="3">
        <f t="shared" si="22"/>
        <v>45905</v>
      </c>
      <c r="B316" s="66"/>
      <c r="C316" s="67"/>
      <c r="D316" s="66"/>
      <c r="E316" s="66"/>
      <c r="F316" s="66"/>
      <c r="G316" s="66"/>
      <c r="H316" s="136">
        <f t="shared" si="21"/>
        <v>0</v>
      </c>
      <c r="I316" s="84"/>
    </row>
    <row r="317" spans="1:9" x14ac:dyDescent="0.25">
      <c r="A317" s="2">
        <f t="shared" si="22"/>
        <v>45906</v>
      </c>
      <c r="B317" s="64"/>
      <c r="C317" s="65"/>
      <c r="D317" s="64"/>
      <c r="E317" s="64"/>
      <c r="F317" s="64"/>
      <c r="G317" s="64"/>
      <c r="H317" s="135">
        <f t="shared" si="21"/>
        <v>0</v>
      </c>
      <c r="I317" s="106"/>
    </row>
    <row r="318" spans="1:9" x14ac:dyDescent="0.25">
      <c r="A318" s="2">
        <f t="shared" si="22"/>
        <v>45907</v>
      </c>
      <c r="B318" s="64"/>
      <c r="C318" s="65"/>
      <c r="D318" s="64"/>
      <c r="E318" s="64"/>
      <c r="F318" s="64"/>
      <c r="G318" s="64"/>
      <c r="H318" s="135">
        <f t="shared" si="21"/>
        <v>0</v>
      </c>
      <c r="I318" s="103">
        <f>SUM(H312:H318)</f>
        <v>0</v>
      </c>
    </row>
    <row r="319" spans="1:9" x14ac:dyDescent="0.25">
      <c r="A319" s="3">
        <f t="shared" si="22"/>
        <v>45908</v>
      </c>
      <c r="B319" s="66"/>
      <c r="C319" s="67"/>
      <c r="D319" s="66"/>
      <c r="E319" s="66"/>
      <c r="F319" s="66"/>
      <c r="G319" s="66"/>
      <c r="H319" s="136">
        <f t="shared" si="21"/>
        <v>0</v>
      </c>
      <c r="I319" s="83"/>
    </row>
    <row r="320" spans="1:9" x14ac:dyDescent="0.25">
      <c r="A320" s="3">
        <f t="shared" si="22"/>
        <v>45909</v>
      </c>
      <c r="B320" s="66"/>
      <c r="C320" s="67"/>
      <c r="D320" s="66"/>
      <c r="E320" s="66"/>
      <c r="F320" s="66"/>
      <c r="G320" s="66"/>
      <c r="H320" s="136">
        <f t="shared" si="21"/>
        <v>0</v>
      </c>
      <c r="I320" s="84"/>
    </row>
    <row r="321" spans="1:9" x14ac:dyDescent="0.25">
      <c r="A321" s="3">
        <f t="shared" si="22"/>
        <v>45910</v>
      </c>
      <c r="B321" s="66"/>
      <c r="C321" s="67"/>
      <c r="D321" s="66"/>
      <c r="E321" s="66"/>
      <c r="F321" s="66"/>
      <c r="G321" s="66"/>
      <c r="H321" s="136">
        <f t="shared" si="21"/>
        <v>0</v>
      </c>
      <c r="I321" s="83"/>
    </row>
    <row r="322" spans="1:9" x14ac:dyDescent="0.25">
      <c r="A322" s="3">
        <f t="shared" si="22"/>
        <v>45911</v>
      </c>
      <c r="B322" s="66"/>
      <c r="C322" s="67"/>
      <c r="D322" s="66"/>
      <c r="E322" s="66"/>
      <c r="F322" s="66"/>
      <c r="G322" s="66"/>
      <c r="H322" s="136">
        <f t="shared" si="21"/>
        <v>0</v>
      </c>
      <c r="I322" s="84"/>
    </row>
    <row r="323" spans="1:9" x14ac:dyDescent="0.25">
      <c r="A323" s="3">
        <f t="shared" si="22"/>
        <v>45912</v>
      </c>
      <c r="B323" s="66"/>
      <c r="C323" s="67"/>
      <c r="D323" s="66"/>
      <c r="E323" s="66"/>
      <c r="F323" s="66"/>
      <c r="G323" s="66"/>
      <c r="H323" s="136">
        <f t="shared" si="21"/>
        <v>0</v>
      </c>
      <c r="I323" s="84"/>
    </row>
    <row r="324" spans="1:9" x14ac:dyDescent="0.25">
      <c r="A324" s="2">
        <f t="shared" si="22"/>
        <v>45913</v>
      </c>
      <c r="B324" s="64"/>
      <c r="C324" s="65"/>
      <c r="D324" s="64"/>
      <c r="E324" s="64"/>
      <c r="F324" s="64"/>
      <c r="G324" s="64"/>
      <c r="H324" s="135">
        <f t="shared" si="21"/>
        <v>0</v>
      </c>
      <c r="I324" s="106"/>
    </row>
    <row r="325" spans="1:9" x14ac:dyDescent="0.25">
      <c r="A325" s="2">
        <f t="shared" si="22"/>
        <v>45914</v>
      </c>
      <c r="B325" s="64"/>
      <c r="C325" s="65"/>
      <c r="D325" s="64"/>
      <c r="E325" s="64"/>
      <c r="F325" s="64"/>
      <c r="G325" s="64"/>
      <c r="H325" s="135">
        <f t="shared" si="21"/>
        <v>0</v>
      </c>
      <c r="I325" s="103">
        <f>SUM(H319:H325)</f>
        <v>0</v>
      </c>
    </row>
    <row r="326" spans="1:9" x14ac:dyDescent="0.25">
      <c r="A326" s="3">
        <f t="shared" si="22"/>
        <v>45915</v>
      </c>
      <c r="B326" s="66"/>
      <c r="C326" s="67"/>
      <c r="D326" s="66"/>
      <c r="E326" s="66"/>
      <c r="F326" s="66"/>
      <c r="G326" s="66"/>
      <c r="H326" s="136">
        <f t="shared" si="21"/>
        <v>0</v>
      </c>
      <c r="I326" s="83"/>
    </row>
    <row r="327" spans="1:9" x14ac:dyDescent="0.25">
      <c r="A327" s="3">
        <f t="shared" si="22"/>
        <v>45916</v>
      </c>
      <c r="B327" s="66"/>
      <c r="C327" s="67"/>
      <c r="D327" s="66"/>
      <c r="E327" s="66"/>
      <c r="F327" s="66"/>
      <c r="G327" s="66"/>
      <c r="H327" s="136">
        <f t="shared" si="21"/>
        <v>0</v>
      </c>
      <c r="I327" s="84"/>
    </row>
    <row r="328" spans="1:9" x14ac:dyDescent="0.25">
      <c r="A328" s="3">
        <f t="shared" si="22"/>
        <v>45917</v>
      </c>
      <c r="B328" s="66"/>
      <c r="C328" s="67"/>
      <c r="D328" s="66"/>
      <c r="E328" s="66"/>
      <c r="F328" s="66"/>
      <c r="G328" s="66"/>
      <c r="H328" s="136">
        <f t="shared" si="21"/>
        <v>0</v>
      </c>
      <c r="I328" s="83"/>
    </row>
    <row r="329" spans="1:9" x14ac:dyDescent="0.25">
      <c r="A329" s="3">
        <f t="shared" si="22"/>
        <v>45918</v>
      </c>
      <c r="B329" s="66"/>
      <c r="C329" s="67"/>
      <c r="D329" s="66"/>
      <c r="E329" s="66"/>
      <c r="F329" s="66"/>
      <c r="G329" s="66"/>
      <c r="H329" s="136">
        <f t="shared" si="21"/>
        <v>0</v>
      </c>
      <c r="I329" s="84"/>
    </row>
    <row r="330" spans="1:9" x14ac:dyDescent="0.25">
      <c r="A330" s="3">
        <f t="shared" si="22"/>
        <v>45919</v>
      </c>
      <c r="B330" s="66"/>
      <c r="C330" s="67"/>
      <c r="D330" s="66"/>
      <c r="E330" s="66"/>
      <c r="F330" s="66"/>
      <c r="G330" s="66"/>
      <c r="H330" s="136">
        <f t="shared" si="21"/>
        <v>0</v>
      </c>
      <c r="I330" s="84"/>
    </row>
    <row r="331" spans="1:9" x14ac:dyDescent="0.25">
      <c r="A331" s="2">
        <f t="shared" si="22"/>
        <v>45920</v>
      </c>
      <c r="B331" s="64"/>
      <c r="C331" s="65"/>
      <c r="D331" s="64"/>
      <c r="E331" s="64"/>
      <c r="F331" s="64"/>
      <c r="G331" s="64"/>
      <c r="H331" s="135">
        <f t="shared" si="21"/>
        <v>0</v>
      </c>
      <c r="I331" s="106"/>
    </row>
    <row r="332" spans="1:9" x14ac:dyDescent="0.25">
      <c r="A332" s="2">
        <f t="shared" si="22"/>
        <v>45921</v>
      </c>
      <c r="B332" s="64"/>
      <c r="C332" s="65"/>
      <c r="D332" s="64"/>
      <c r="E332" s="64"/>
      <c r="F332" s="64"/>
      <c r="G332" s="64"/>
      <c r="H332" s="135">
        <f t="shared" si="21"/>
        <v>0</v>
      </c>
      <c r="I332" s="103">
        <f>SUM(H326:H332)</f>
        <v>0</v>
      </c>
    </row>
    <row r="333" spans="1:9" x14ac:dyDescent="0.25">
      <c r="A333" s="3">
        <f t="shared" si="22"/>
        <v>45922</v>
      </c>
      <c r="B333" s="66"/>
      <c r="C333" s="67"/>
      <c r="D333" s="66"/>
      <c r="E333" s="66"/>
      <c r="F333" s="66"/>
      <c r="G333" s="66"/>
      <c r="H333" s="136">
        <f t="shared" si="21"/>
        <v>0</v>
      </c>
      <c r="I333" s="83"/>
    </row>
    <row r="334" spans="1:9" x14ac:dyDescent="0.25">
      <c r="A334" s="3">
        <f t="shared" si="22"/>
        <v>45923</v>
      </c>
      <c r="B334" s="66"/>
      <c r="C334" s="67"/>
      <c r="D334" s="66"/>
      <c r="E334" s="66"/>
      <c r="F334" s="66"/>
      <c r="G334" s="66"/>
      <c r="H334" s="136">
        <f t="shared" si="21"/>
        <v>0</v>
      </c>
      <c r="I334" s="84"/>
    </row>
    <row r="335" spans="1:9" x14ac:dyDescent="0.25">
      <c r="A335" s="3">
        <f t="shared" si="22"/>
        <v>45924</v>
      </c>
      <c r="B335" s="66"/>
      <c r="C335" s="67"/>
      <c r="D335" s="66"/>
      <c r="E335" s="66"/>
      <c r="F335" s="66"/>
      <c r="G335" s="66"/>
      <c r="H335" s="136">
        <f t="shared" si="21"/>
        <v>0</v>
      </c>
      <c r="I335" s="83"/>
    </row>
    <row r="336" spans="1:9" x14ac:dyDescent="0.25">
      <c r="A336" s="3">
        <f t="shared" si="22"/>
        <v>45925</v>
      </c>
      <c r="B336" s="66"/>
      <c r="C336" s="67"/>
      <c r="D336" s="66"/>
      <c r="E336" s="66"/>
      <c r="F336" s="66"/>
      <c r="G336" s="66"/>
      <c r="H336" s="136">
        <f t="shared" si="21"/>
        <v>0</v>
      </c>
      <c r="I336" s="84"/>
    </row>
    <row r="337" spans="1:9" x14ac:dyDescent="0.25">
      <c r="A337" s="3">
        <f t="shared" si="22"/>
        <v>45926</v>
      </c>
      <c r="B337" s="66"/>
      <c r="C337" s="67"/>
      <c r="D337" s="66"/>
      <c r="E337" s="66"/>
      <c r="F337" s="66"/>
      <c r="G337" s="66"/>
      <c r="H337" s="136">
        <f t="shared" si="21"/>
        <v>0</v>
      </c>
      <c r="I337" s="84"/>
    </row>
    <row r="338" spans="1:9" x14ac:dyDescent="0.25">
      <c r="A338" s="2">
        <f t="shared" si="22"/>
        <v>45927</v>
      </c>
      <c r="B338" s="64"/>
      <c r="C338" s="65"/>
      <c r="D338" s="64"/>
      <c r="E338" s="64"/>
      <c r="F338" s="64"/>
      <c r="G338" s="64"/>
      <c r="H338" s="135">
        <f t="shared" si="21"/>
        <v>0</v>
      </c>
      <c r="I338" s="106"/>
    </row>
    <row r="339" spans="1:9" x14ac:dyDescent="0.25">
      <c r="A339" s="2">
        <f t="shared" si="22"/>
        <v>45928</v>
      </c>
      <c r="B339" s="64"/>
      <c r="C339" s="65"/>
      <c r="D339" s="64"/>
      <c r="E339" s="64"/>
      <c r="F339" s="64"/>
      <c r="G339" s="64"/>
      <c r="H339" s="135">
        <f t="shared" si="21"/>
        <v>0</v>
      </c>
      <c r="I339" s="103">
        <f>SUM(H333:H339)</f>
        <v>0</v>
      </c>
    </row>
    <row r="340" spans="1:9" x14ac:dyDescent="0.25">
      <c r="A340" s="3">
        <f t="shared" si="22"/>
        <v>45929</v>
      </c>
      <c r="B340" s="66"/>
      <c r="C340" s="67"/>
      <c r="D340" s="66"/>
      <c r="E340" s="66"/>
      <c r="F340" s="66"/>
      <c r="G340" s="66"/>
      <c r="H340" s="136">
        <f t="shared" si="21"/>
        <v>0</v>
      </c>
      <c r="I340" s="83"/>
    </row>
    <row r="341" spans="1:9" ht="13.8" thickBot="1" x14ac:dyDescent="0.3">
      <c r="A341" s="3">
        <f t="shared" si="22"/>
        <v>45930</v>
      </c>
      <c r="B341" s="66"/>
      <c r="C341" s="67"/>
      <c r="D341" s="66"/>
      <c r="E341" s="66"/>
      <c r="F341" s="66"/>
      <c r="G341" s="66"/>
      <c r="H341" s="136">
        <f t="shared" si="21"/>
        <v>0</v>
      </c>
      <c r="I341" s="87"/>
    </row>
    <row r="342" spans="1:9" ht="13.8" thickBot="1" x14ac:dyDescent="0.3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137">
        <f>SUM(H312:H341)</f>
        <v>0</v>
      </c>
      <c r="I342" s="11"/>
    </row>
    <row r="343" spans="1:9" ht="13.8" thickBot="1" x14ac:dyDescent="0.3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8" thickBot="1" x14ac:dyDescent="0.3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7" thickBot="1" x14ac:dyDescent="0.3">
      <c r="A345" s="6" t="s">
        <v>84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8" thickBot="1" x14ac:dyDescent="0.3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8" thickBot="1" x14ac:dyDescent="0.3">
      <c r="A347" s="37" t="s">
        <v>40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40.200000000000003" thickBot="1" x14ac:dyDescent="0.3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5">
      <c r="A349" s="3">
        <v>45931</v>
      </c>
      <c r="B349" s="66"/>
      <c r="C349" s="67"/>
      <c r="D349" s="66"/>
      <c r="E349" s="66"/>
      <c r="F349" s="66"/>
      <c r="G349" s="66"/>
      <c r="H349" s="136">
        <f>B349+E349+F349+G349</f>
        <v>0</v>
      </c>
      <c r="I349" s="88"/>
    </row>
    <row r="350" spans="1:9" x14ac:dyDescent="0.25">
      <c r="A350" s="3">
        <f>A349+1</f>
        <v>45932</v>
      </c>
      <c r="B350" s="66"/>
      <c r="C350" s="67"/>
      <c r="D350" s="66"/>
      <c r="E350" s="66"/>
      <c r="F350" s="66"/>
      <c r="G350" s="66"/>
      <c r="H350" s="136">
        <f t="shared" ref="H350:H379" si="23">B350+E350+F350+G350</f>
        <v>0</v>
      </c>
      <c r="I350" s="84"/>
    </row>
    <row r="351" spans="1:9" x14ac:dyDescent="0.25">
      <c r="A351" s="3">
        <f t="shared" ref="A351:A379" si="24">A350+1</f>
        <v>45933</v>
      </c>
      <c r="B351" s="66"/>
      <c r="C351" s="67"/>
      <c r="D351" s="66"/>
      <c r="E351" s="66"/>
      <c r="F351" s="66"/>
      <c r="G351" s="66"/>
      <c r="H351" s="136">
        <f t="shared" si="23"/>
        <v>0</v>
      </c>
      <c r="I351" s="84"/>
    </row>
    <row r="352" spans="1:9" x14ac:dyDescent="0.25">
      <c r="A352" s="2">
        <f t="shared" si="24"/>
        <v>45934</v>
      </c>
      <c r="B352" s="64"/>
      <c r="C352" s="65"/>
      <c r="D352" s="64"/>
      <c r="E352" s="64"/>
      <c r="F352" s="64"/>
      <c r="G352" s="64"/>
      <c r="H352" s="135">
        <f t="shared" si="23"/>
        <v>0</v>
      </c>
      <c r="I352" s="106"/>
    </row>
    <row r="353" spans="1:9" x14ac:dyDescent="0.25">
      <c r="A353" s="2">
        <f t="shared" si="24"/>
        <v>45935</v>
      </c>
      <c r="B353" s="64"/>
      <c r="C353" s="65"/>
      <c r="D353" s="64"/>
      <c r="E353" s="64"/>
      <c r="F353" s="64"/>
      <c r="G353" s="64"/>
      <c r="H353" s="135">
        <f t="shared" si="23"/>
        <v>0</v>
      </c>
      <c r="I353" s="103">
        <f>H340+H341+H349+H350+H351+H352+H353</f>
        <v>0</v>
      </c>
    </row>
    <row r="354" spans="1:9" x14ac:dyDescent="0.25">
      <c r="A354" s="3">
        <f t="shared" si="24"/>
        <v>45936</v>
      </c>
      <c r="B354" s="66"/>
      <c r="C354" s="67"/>
      <c r="D354" s="66"/>
      <c r="E354" s="66"/>
      <c r="F354" s="66"/>
      <c r="G354" s="66"/>
      <c r="H354" s="136">
        <f t="shared" si="23"/>
        <v>0</v>
      </c>
      <c r="I354" s="91"/>
    </row>
    <row r="355" spans="1:9" x14ac:dyDescent="0.25">
      <c r="A355" s="3">
        <f t="shared" si="24"/>
        <v>45937</v>
      </c>
      <c r="B355" s="66"/>
      <c r="C355" s="67"/>
      <c r="D355" s="66"/>
      <c r="E355" s="66"/>
      <c r="F355" s="66"/>
      <c r="G355" s="66"/>
      <c r="H355" s="136">
        <f t="shared" si="23"/>
        <v>0</v>
      </c>
      <c r="I355" s="84"/>
    </row>
    <row r="356" spans="1:9" x14ac:dyDescent="0.25">
      <c r="A356" s="3">
        <f t="shared" si="24"/>
        <v>45938</v>
      </c>
      <c r="B356" s="66"/>
      <c r="C356" s="67"/>
      <c r="D356" s="66"/>
      <c r="E356" s="66"/>
      <c r="F356" s="66"/>
      <c r="G356" s="66"/>
      <c r="H356" s="136">
        <f t="shared" si="23"/>
        <v>0</v>
      </c>
      <c r="I356" s="83"/>
    </row>
    <row r="357" spans="1:9" x14ac:dyDescent="0.25">
      <c r="A357" s="3">
        <f t="shared" si="24"/>
        <v>45939</v>
      </c>
      <c r="B357" s="66"/>
      <c r="C357" s="67"/>
      <c r="D357" s="66"/>
      <c r="E357" s="66"/>
      <c r="F357" s="66"/>
      <c r="G357" s="66"/>
      <c r="H357" s="136">
        <f t="shared" si="23"/>
        <v>0</v>
      </c>
      <c r="I357" s="84"/>
    </row>
    <row r="358" spans="1:9" x14ac:dyDescent="0.25">
      <c r="A358" s="3">
        <f t="shared" si="24"/>
        <v>45940</v>
      </c>
      <c r="B358" s="66"/>
      <c r="C358" s="67"/>
      <c r="D358" s="66"/>
      <c r="E358" s="66"/>
      <c r="F358" s="66"/>
      <c r="G358" s="66"/>
      <c r="H358" s="136">
        <f t="shared" si="23"/>
        <v>0</v>
      </c>
      <c r="I358" s="84"/>
    </row>
    <row r="359" spans="1:9" x14ac:dyDescent="0.25">
      <c r="A359" s="2">
        <f t="shared" si="24"/>
        <v>45941</v>
      </c>
      <c r="B359" s="64"/>
      <c r="C359" s="65"/>
      <c r="D359" s="64"/>
      <c r="E359" s="64"/>
      <c r="F359" s="64"/>
      <c r="G359" s="64"/>
      <c r="H359" s="135">
        <f t="shared" si="23"/>
        <v>0</v>
      </c>
      <c r="I359" s="106"/>
    </row>
    <row r="360" spans="1:9" x14ac:dyDescent="0.25">
      <c r="A360" s="2">
        <f t="shared" si="24"/>
        <v>45942</v>
      </c>
      <c r="B360" s="64"/>
      <c r="C360" s="65"/>
      <c r="D360" s="64"/>
      <c r="E360" s="64"/>
      <c r="F360" s="64"/>
      <c r="G360" s="64"/>
      <c r="H360" s="135">
        <f t="shared" si="23"/>
        <v>0</v>
      </c>
      <c r="I360" s="103">
        <f>SUM(H354:H360)</f>
        <v>0</v>
      </c>
    </row>
    <row r="361" spans="1:9" x14ac:dyDescent="0.25">
      <c r="A361" s="3">
        <f t="shared" si="24"/>
        <v>45943</v>
      </c>
      <c r="B361" s="66"/>
      <c r="C361" s="67"/>
      <c r="D361" s="66"/>
      <c r="E361" s="66"/>
      <c r="F361" s="66"/>
      <c r="G361" s="66"/>
      <c r="H361" s="136">
        <f t="shared" si="23"/>
        <v>0</v>
      </c>
      <c r="I361" s="83"/>
    </row>
    <row r="362" spans="1:9" x14ac:dyDescent="0.25">
      <c r="A362" s="3">
        <f t="shared" si="24"/>
        <v>45944</v>
      </c>
      <c r="B362" s="66"/>
      <c r="C362" s="67"/>
      <c r="D362" s="66"/>
      <c r="E362" s="66"/>
      <c r="F362" s="66"/>
      <c r="G362" s="66"/>
      <c r="H362" s="136">
        <f t="shared" si="23"/>
        <v>0</v>
      </c>
      <c r="I362" s="84"/>
    </row>
    <row r="363" spans="1:9" x14ac:dyDescent="0.25">
      <c r="A363" s="3">
        <f t="shared" si="24"/>
        <v>45945</v>
      </c>
      <c r="B363" s="66"/>
      <c r="C363" s="67"/>
      <c r="D363" s="66"/>
      <c r="E363" s="66"/>
      <c r="F363" s="66"/>
      <c r="G363" s="66"/>
      <c r="H363" s="136">
        <f t="shared" si="23"/>
        <v>0</v>
      </c>
      <c r="I363" s="83"/>
    </row>
    <row r="364" spans="1:9" x14ac:dyDescent="0.25">
      <c r="A364" s="3">
        <f t="shared" si="24"/>
        <v>45946</v>
      </c>
      <c r="B364" s="66"/>
      <c r="C364" s="67"/>
      <c r="D364" s="66"/>
      <c r="E364" s="66"/>
      <c r="F364" s="66"/>
      <c r="G364" s="66"/>
      <c r="H364" s="136">
        <f t="shared" si="23"/>
        <v>0</v>
      </c>
      <c r="I364" s="84"/>
    </row>
    <row r="365" spans="1:9" x14ac:dyDescent="0.25">
      <c r="A365" s="3">
        <f t="shared" si="24"/>
        <v>45947</v>
      </c>
      <c r="B365" s="66"/>
      <c r="C365" s="67"/>
      <c r="D365" s="66"/>
      <c r="E365" s="66"/>
      <c r="F365" s="66"/>
      <c r="G365" s="66"/>
      <c r="H365" s="136">
        <f t="shared" si="23"/>
        <v>0</v>
      </c>
      <c r="I365" s="84"/>
    </row>
    <row r="366" spans="1:9" x14ac:dyDescent="0.25">
      <c r="A366" s="2">
        <f t="shared" si="24"/>
        <v>45948</v>
      </c>
      <c r="B366" s="64"/>
      <c r="C366" s="65"/>
      <c r="D366" s="64"/>
      <c r="E366" s="64"/>
      <c r="F366" s="64"/>
      <c r="G366" s="64"/>
      <c r="H366" s="135">
        <f t="shared" si="23"/>
        <v>0</v>
      </c>
      <c r="I366" s="106"/>
    </row>
    <row r="367" spans="1:9" x14ac:dyDescent="0.25">
      <c r="A367" s="2">
        <f t="shared" si="24"/>
        <v>45949</v>
      </c>
      <c r="B367" s="64"/>
      <c r="C367" s="65"/>
      <c r="D367" s="64"/>
      <c r="E367" s="64"/>
      <c r="F367" s="64"/>
      <c r="G367" s="64"/>
      <c r="H367" s="135">
        <f t="shared" si="23"/>
        <v>0</v>
      </c>
      <c r="I367" s="103">
        <f>SUM(H361:H367)</f>
        <v>0</v>
      </c>
    </row>
    <row r="368" spans="1:9" x14ac:dyDescent="0.25">
      <c r="A368" s="3">
        <f t="shared" si="24"/>
        <v>45950</v>
      </c>
      <c r="B368" s="66"/>
      <c r="C368" s="67"/>
      <c r="D368" s="66"/>
      <c r="E368" s="66"/>
      <c r="F368" s="66"/>
      <c r="G368" s="66"/>
      <c r="H368" s="136">
        <f t="shared" si="23"/>
        <v>0</v>
      </c>
      <c r="I368" s="83"/>
    </row>
    <row r="369" spans="1:9" x14ac:dyDescent="0.25">
      <c r="A369" s="3">
        <f t="shared" si="24"/>
        <v>45951</v>
      </c>
      <c r="B369" s="66"/>
      <c r="C369" s="67"/>
      <c r="D369" s="66"/>
      <c r="E369" s="66"/>
      <c r="F369" s="66"/>
      <c r="G369" s="66"/>
      <c r="H369" s="136">
        <f t="shared" si="23"/>
        <v>0</v>
      </c>
      <c r="I369" s="84"/>
    </row>
    <row r="370" spans="1:9" x14ac:dyDescent="0.25">
      <c r="A370" s="3">
        <f t="shared" si="24"/>
        <v>45952</v>
      </c>
      <c r="B370" s="66"/>
      <c r="C370" s="67"/>
      <c r="D370" s="66"/>
      <c r="E370" s="66"/>
      <c r="F370" s="66"/>
      <c r="G370" s="66"/>
      <c r="H370" s="136">
        <f t="shared" si="23"/>
        <v>0</v>
      </c>
      <c r="I370" s="83"/>
    </row>
    <row r="371" spans="1:9" x14ac:dyDescent="0.25">
      <c r="A371" s="3">
        <f t="shared" si="24"/>
        <v>45953</v>
      </c>
      <c r="B371" s="66"/>
      <c r="C371" s="67"/>
      <c r="D371" s="66"/>
      <c r="E371" s="66"/>
      <c r="F371" s="66"/>
      <c r="G371" s="66"/>
      <c r="H371" s="136">
        <f t="shared" si="23"/>
        <v>0</v>
      </c>
      <c r="I371" s="84"/>
    </row>
    <row r="372" spans="1:9" x14ac:dyDescent="0.25">
      <c r="A372" s="3">
        <f t="shared" si="24"/>
        <v>45954</v>
      </c>
      <c r="B372" s="66"/>
      <c r="C372" s="67"/>
      <c r="D372" s="66"/>
      <c r="E372" s="66"/>
      <c r="F372" s="66"/>
      <c r="G372" s="66"/>
      <c r="H372" s="136">
        <f t="shared" si="23"/>
        <v>0</v>
      </c>
      <c r="I372" s="84"/>
    </row>
    <row r="373" spans="1:9" x14ac:dyDescent="0.25">
      <c r="A373" s="2">
        <f t="shared" si="24"/>
        <v>45955</v>
      </c>
      <c r="B373" s="64"/>
      <c r="C373" s="65"/>
      <c r="D373" s="64"/>
      <c r="E373" s="64"/>
      <c r="F373" s="64"/>
      <c r="G373" s="64"/>
      <c r="H373" s="135">
        <f t="shared" si="23"/>
        <v>0</v>
      </c>
      <c r="I373" s="106"/>
    </row>
    <row r="374" spans="1:9" x14ac:dyDescent="0.25">
      <c r="A374" s="2">
        <f t="shared" si="24"/>
        <v>45956</v>
      </c>
      <c r="B374" s="64"/>
      <c r="C374" s="65"/>
      <c r="D374" s="64"/>
      <c r="E374" s="64"/>
      <c r="F374" s="64"/>
      <c r="G374" s="64"/>
      <c r="H374" s="135">
        <f t="shared" si="23"/>
        <v>0</v>
      </c>
      <c r="I374" s="103">
        <f>SUM(H368:H374)</f>
        <v>0</v>
      </c>
    </row>
    <row r="375" spans="1:9" x14ac:dyDescent="0.25">
      <c r="A375" s="3">
        <f t="shared" si="24"/>
        <v>45957</v>
      </c>
      <c r="B375" s="66"/>
      <c r="C375" s="67"/>
      <c r="D375" s="66"/>
      <c r="E375" s="66"/>
      <c r="F375" s="66"/>
      <c r="G375" s="66"/>
      <c r="H375" s="136">
        <f t="shared" si="23"/>
        <v>0</v>
      </c>
      <c r="I375" s="83"/>
    </row>
    <row r="376" spans="1:9" x14ac:dyDescent="0.25">
      <c r="A376" s="3">
        <f t="shared" si="24"/>
        <v>45958</v>
      </c>
      <c r="B376" s="66"/>
      <c r="C376" s="67"/>
      <c r="D376" s="66"/>
      <c r="E376" s="66"/>
      <c r="F376" s="66"/>
      <c r="G376" s="66"/>
      <c r="H376" s="136">
        <f t="shared" si="23"/>
        <v>0</v>
      </c>
      <c r="I376" s="84"/>
    </row>
    <row r="377" spans="1:9" x14ac:dyDescent="0.25">
      <c r="A377" s="3">
        <f t="shared" si="24"/>
        <v>45959</v>
      </c>
      <c r="B377" s="66"/>
      <c r="C377" s="67"/>
      <c r="D377" s="66"/>
      <c r="E377" s="66"/>
      <c r="F377" s="66"/>
      <c r="G377" s="66"/>
      <c r="H377" s="136">
        <f t="shared" si="23"/>
        <v>0</v>
      </c>
      <c r="I377" s="83"/>
    </row>
    <row r="378" spans="1:9" x14ac:dyDescent="0.25">
      <c r="A378" s="3">
        <f t="shared" si="24"/>
        <v>45960</v>
      </c>
      <c r="B378" s="66"/>
      <c r="C378" s="67"/>
      <c r="D378" s="66"/>
      <c r="E378" s="66"/>
      <c r="F378" s="66"/>
      <c r="G378" s="66"/>
      <c r="H378" s="136">
        <f t="shared" si="23"/>
        <v>0</v>
      </c>
      <c r="I378" s="84"/>
    </row>
    <row r="379" spans="1:9" ht="13.8" thickBot="1" x14ac:dyDescent="0.3">
      <c r="A379" s="3">
        <f t="shared" si="24"/>
        <v>45961</v>
      </c>
      <c r="B379" s="66"/>
      <c r="C379" s="67"/>
      <c r="D379" s="66"/>
      <c r="E379" s="66"/>
      <c r="F379" s="66"/>
      <c r="G379" s="66"/>
      <c r="H379" s="136">
        <f t="shared" si="23"/>
        <v>0</v>
      </c>
      <c r="I379" s="87"/>
    </row>
    <row r="380" spans="1:9" ht="13.8" thickBot="1" x14ac:dyDescent="0.3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137">
        <f>SUM(H349:H379)</f>
        <v>0</v>
      </c>
      <c r="I380" s="11"/>
    </row>
    <row r="381" spans="1:9" ht="13.8" thickBot="1" x14ac:dyDescent="0.3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8" thickBot="1" x14ac:dyDescent="0.3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7" thickBot="1" x14ac:dyDescent="0.3">
      <c r="A383" s="6" t="s">
        <v>84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8" thickBot="1" x14ac:dyDescent="0.3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8" thickBot="1" x14ac:dyDescent="0.3">
      <c r="A385" s="37" t="s">
        <v>41</v>
      </c>
      <c r="B385" s="38">
        <f>(C6/5)*19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40.200000000000003" thickBot="1" x14ac:dyDescent="0.3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5">
      <c r="A387" s="2">
        <v>45962</v>
      </c>
      <c r="B387" s="64"/>
      <c r="C387" s="65" t="s">
        <v>42</v>
      </c>
      <c r="D387" s="64"/>
      <c r="E387" s="64"/>
      <c r="F387" s="64"/>
      <c r="G387" s="64"/>
      <c r="H387" s="135">
        <f>B387+E387+F387+G387</f>
        <v>0</v>
      </c>
      <c r="I387" s="107"/>
    </row>
    <row r="388" spans="1:9" x14ac:dyDescent="0.25">
      <c r="A388" s="2">
        <f>A387+1</f>
        <v>45963</v>
      </c>
      <c r="B388" s="64"/>
      <c r="C388" s="65"/>
      <c r="D388" s="64"/>
      <c r="E388" s="64"/>
      <c r="F388" s="64"/>
      <c r="G388" s="64"/>
      <c r="H388" s="135">
        <f t="shared" ref="H388:H416" si="26">B388+E388+F388+G388</f>
        <v>0</v>
      </c>
      <c r="I388" s="103">
        <f>H375+H376+H377+H378+H379+H387+H388</f>
        <v>0</v>
      </c>
    </row>
    <row r="389" spans="1:9" x14ac:dyDescent="0.25">
      <c r="A389" s="3">
        <f t="shared" ref="A389:A416" si="27">A388+1</f>
        <v>45964</v>
      </c>
      <c r="B389" s="66"/>
      <c r="C389" s="67"/>
      <c r="D389" s="66"/>
      <c r="E389" s="66"/>
      <c r="F389" s="66"/>
      <c r="G389" s="66"/>
      <c r="H389" s="136">
        <f t="shared" si="26"/>
        <v>0</v>
      </c>
      <c r="I389" s="91"/>
    </row>
    <row r="390" spans="1:9" x14ac:dyDescent="0.25">
      <c r="A390" s="3">
        <f t="shared" si="27"/>
        <v>45965</v>
      </c>
      <c r="B390" s="66"/>
      <c r="C390" s="67"/>
      <c r="D390" s="66"/>
      <c r="E390" s="66"/>
      <c r="F390" s="66"/>
      <c r="G390" s="66"/>
      <c r="H390" s="136">
        <f t="shared" si="26"/>
        <v>0</v>
      </c>
      <c r="I390" s="84"/>
    </row>
    <row r="391" spans="1:9" x14ac:dyDescent="0.25">
      <c r="A391" s="3">
        <f t="shared" si="27"/>
        <v>45966</v>
      </c>
      <c r="B391" s="66"/>
      <c r="C391" s="67"/>
      <c r="D391" s="66"/>
      <c r="E391" s="66"/>
      <c r="F391" s="66"/>
      <c r="G391" s="66"/>
      <c r="H391" s="136">
        <f t="shared" si="26"/>
        <v>0</v>
      </c>
      <c r="I391" s="83"/>
    </row>
    <row r="392" spans="1:9" x14ac:dyDescent="0.25">
      <c r="A392" s="3">
        <f t="shared" si="27"/>
        <v>45967</v>
      </c>
      <c r="B392" s="66"/>
      <c r="C392" s="67"/>
      <c r="D392" s="66"/>
      <c r="E392" s="66"/>
      <c r="F392" s="66"/>
      <c r="G392" s="66"/>
      <c r="H392" s="136">
        <f t="shared" si="26"/>
        <v>0</v>
      </c>
      <c r="I392" s="84"/>
    </row>
    <row r="393" spans="1:9" x14ac:dyDescent="0.25">
      <c r="A393" s="3">
        <f t="shared" si="27"/>
        <v>45968</v>
      </c>
      <c r="B393" s="66"/>
      <c r="C393" s="67"/>
      <c r="D393" s="66"/>
      <c r="E393" s="66"/>
      <c r="F393" s="66"/>
      <c r="G393" s="66"/>
      <c r="H393" s="136">
        <f t="shared" si="26"/>
        <v>0</v>
      </c>
      <c r="I393" s="84"/>
    </row>
    <row r="394" spans="1:9" x14ac:dyDescent="0.25">
      <c r="A394" s="2">
        <f t="shared" si="27"/>
        <v>45969</v>
      </c>
      <c r="B394" s="64"/>
      <c r="C394" s="65"/>
      <c r="D394" s="64"/>
      <c r="E394" s="64"/>
      <c r="F394" s="64"/>
      <c r="G394" s="64"/>
      <c r="H394" s="135">
        <f t="shared" si="26"/>
        <v>0</v>
      </c>
      <c r="I394" s="106"/>
    </row>
    <row r="395" spans="1:9" x14ac:dyDescent="0.25">
      <c r="A395" s="2">
        <f t="shared" si="27"/>
        <v>45970</v>
      </c>
      <c r="B395" s="64"/>
      <c r="C395" s="65"/>
      <c r="D395" s="64"/>
      <c r="E395" s="64"/>
      <c r="F395" s="64"/>
      <c r="G395" s="64"/>
      <c r="H395" s="135">
        <f t="shared" si="26"/>
        <v>0</v>
      </c>
      <c r="I395" s="103">
        <f>SUM(H389:H395)</f>
        <v>0</v>
      </c>
    </row>
    <row r="396" spans="1:9" x14ac:dyDescent="0.25">
      <c r="A396" s="3">
        <f t="shared" si="27"/>
        <v>45971</v>
      </c>
      <c r="B396" s="66"/>
      <c r="C396" s="67"/>
      <c r="D396" s="66"/>
      <c r="E396" s="66"/>
      <c r="F396" s="66"/>
      <c r="G396" s="66"/>
      <c r="H396" s="136">
        <f t="shared" si="26"/>
        <v>0</v>
      </c>
      <c r="I396" s="83"/>
    </row>
    <row r="397" spans="1:9" x14ac:dyDescent="0.25">
      <c r="A397" s="2">
        <f t="shared" si="27"/>
        <v>45972</v>
      </c>
      <c r="B397" s="64"/>
      <c r="C397" s="65" t="s">
        <v>43</v>
      </c>
      <c r="D397" s="64"/>
      <c r="E397" s="64"/>
      <c r="F397" s="64"/>
      <c r="G397" s="64"/>
      <c r="H397" s="135">
        <f t="shared" si="26"/>
        <v>0</v>
      </c>
      <c r="I397" s="106"/>
    </row>
    <row r="398" spans="1:9" x14ac:dyDescent="0.25">
      <c r="A398" s="3">
        <f t="shared" si="27"/>
        <v>45973</v>
      </c>
      <c r="B398" s="66"/>
      <c r="C398" s="67"/>
      <c r="D398" s="66"/>
      <c r="E398" s="66"/>
      <c r="F398" s="66"/>
      <c r="G398" s="66"/>
      <c r="H398" s="136">
        <f t="shared" si="26"/>
        <v>0</v>
      </c>
      <c r="I398" s="83"/>
    </row>
    <row r="399" spans="1:9" x14ac:dyDescent="0.25">
      <c r="A399" s="3">
        <f t="shared" si="27"/>
        <v>45974</v>
      </c>
      <c r="B399" s="66"/>
      <c r="C399" s="67"/>
      <c r="D399" s="66"/>
      <c r="E399" s="66"/>
      <c r="F399" s="66"/>
      <c r="G399" s="66"/>
      <c r="H399" s="136">
        <f t="shared" si="26"/>
        <v>0</v>
      </c>
      <c r="I399" s="84"/>
    </row>
    <row r="400" spans="1:9" x14ac:dyDescent="0.25">
      <c r="A400" s="3">
        <f t="shared" si="27"/>
        <v>45975</v>
      </c>
      <c r="B400" s="66"/>
      <c r="C400" s="67"/>
      <c r="D400" s="66"/>
      <c r="E400" s="66"/>
      <c r="F400" s="66"/>
      <c r="G400" s="66"/>
      <c r="H400" s="136">
        <f t="shared" si="26"/>
        <v>0</v>
      </c>
      <c r="I400" s="84"/>
    </row>
    <row r="401" spans="1:9" x14ac:dyDescent="0.25">
      <c r="A401" s="2">
        <f t="shared" si="27"/>
        <v>45976</v>
      </c>
      <c r="B401" s="64"/>
      <c r="C401" s="65"/>
      <c r="D401" s="64"/>
      <c r="E401" s="64"/>
      <c r="F401" s="64"/>
      <c r="G401" s="64"/>
      <c r="H401" s="135">
        <f t="shared" si="26"/>
        <v>0</v>
      </c>
      <c r="I401" s="106"/>
    </row>
    <row r="402" spans="1:9" x14ac:dyDescent="0.25">
      <c r="A402" s="2">
        <f t="shared" si="27"/>
        <v>45977</v>
      </c>
      <c r="B402" s="64"/>
      <c r="C402" s="65"/>
      <c r="D402" s="64"/>
      <c r="E402" s="64"/>
      <c r="F402" s="64"/>
      <c r="G402" s="64"/>
      <c r="H402" s="135">
        <f t="shared" si="26"/>
        <v>0</v>
      </c>
      <c r="I402" s="103">
        <f>SUM(H396:H402)</f>
        <v>0</v>
      </c>
    </row>
    <row r="403" spans="1:9" x14ac:dyDescent="0.25">
      <c r="A403" s="3">
        <f t="shared" si="27"/>
        <v>45978</v>
      </c>
      <c r="B403" s="66"/>
      <c r="C403" s="67"/>
      <c r="D403" s="66"/>
      <c r="E403" s="66"/>
      <c r="F403" s="66"/>
      <c r="G403" s="66"/>
      <c r="H403" s="136">
        <f t="shared" si="26"/>
        <v>0</v>
      </c>
      <c r="I403" s="83"/>
    </row>
    <row r="404" spans="1:9" x14ac:dyDescent="0.25">
      <c r="A404" s="3">
        <f t="shared" si="27"/>
        <v>45979</v>
      </c>
      <c r="B404" s="66"/>
      <c r="C404" s="67"/>
      <c r="D404" s="66"/>
      <c r="E404" s="66"/>
      <c r="F404" s="66"/>
      <c r="G404" s="66"/>
      <c r="H404" s="136">
        <f t="shared" si="26"/>
        <v>0</v>
      </c>
      <c r="I404" s="84"/>
    </row>
    <row r="405" spans="1:9" x14ac:dyDescent="0.25">
      <c r="A405" s="3">
        <f t="shared" si="27"/>
        <v>45980</v>
      </c>
      <c r="B405" s="66"/>
      <c r="C405" s="67"/>
      <c r="D405" s="66"/>
      <c r="E405" s="66"/>
      <c r="F405" s="66"/>
      <c r="G405" s="66"/>
      <c r="H405" s="136">
        <f t="shared" si="26"/>
        <v>0</v>
      </c>
      <c r="I405" s="83"/>
    </row>
    <row r="406" spans="1:9" x14ac:dyDescent="0.25">
      <c r="A406" s="3">
        <f t="shared" si="27"/>
        <v>45981</v>
      </c>
      <c r="B406" s="66"/>
      <c r="C406" s="67"/>
      <c r="D406" s="66"/>
      <c r="E406" s="66"/>
      <c r="F406" s="66"/>
      <c r="G406" s="66"/>
      <c r="H406" s="136">
        <f t="shared" si="26"/>
        <v>0</v>
      </c>
      <c r="I406" s="84"/>
    </row>
    <row r="407" spans="1:9" x14ac:dyDescent="0.25">
      <c r="A407" s="3">
        <f t="shared" si="27"/>
        <v>45982</v>
      </c>
      <c r="B407" s="66"/>
      <c r="C407" s="67"/>
      <c r="D407" s="66"/>
      <c r="E407" s="66"/>
      <c r="F407" s="66"/>
      <c r="G407" s="66"/>
      <c r="H407" s="136">
        <f t="shared" si="26"/>
        <v>0</v>
      </c>
      <c r="I407" s="84"/>
    </row>
    <row r="408" spans="1:9" x14ac:dyDescent="0.25">
      <c r="A408" s="2">
        <f t="shared" si="27"/>
        <v>45983</v>
      </c>
      <c r="B408" s="64"/>
      <c r="C408" s="65"/>
      <c r="D408" s="64"/>
      <c r="E408" s="64"/>
      <c r="F408" s="64"/>
      <c r="G408" s="64"/>
      <c r="H408" s="135">
        <f t="shared" si="26"/>
        <v>0</v>
      </c>
      <c r="I408" s="106"/>
    </row>
    <row r="409" spans="1:9" x14ac:dyDescent="0.25">
      <c r="A409" s="2">
        <f t="shared" si="27"/>
        <v>45984</v>
      </c>
      <c r="B409" s="64"/>
      <c r="C409" s="65"/>
      <c r="D409" s="64"/>
      <c r="E409" s="64"/>
      <c r="F409" s="64"/>
      <c r="G409" s="64"/>
      <c r="H409" s="135">
        <f t="shared" si="26"/>
        <v>0</v>
      </c>
      <c r="I409" s="103">
        <f>SUM(H403:H409)</f>
        <v>0</v>
      </c>
    </row>
    <row r="410" spans="1:9" x14ac:dyDescent="0.25">
      <c r="A410" s="3">
        <f t="shared" si="27"/>
        <v>45985</v>
      </c>
      <c r="B410" s="66"/>
      <c r="C410" s="67"/>
      <c r="D410" s="66"/>
      <c r="E410" s="66"/>
      <c r="F410" s="66"/>
      <c r="G410" s="66"/>
      <c r="H410" s="136">
        <f t="shared" si="26"/>
        <v>0</v>
      </c>
      <c r="I410" s="83"/>
    </row>
    <row r="411" spans="1:9" x14ac:dyDescent="0.25">
      <c r="A411" s="3">
        <f t="shared" si="27"/>
        <v>45986</v>
      </c>
      <c r="B411" s="66"/>
      <c r="C411" s="67"/>
      <c r="D411" s="66"/>
      <c r="E411" s="66"/>
      <c r="F411" s="66"/>
      <c r="G411" s="66"/>
      <c r="H411" s="136">
        <f t="shared" si="26"/>
        <v>0</v>
      </c>
      <c r="I411" s="84"/>
    </row>
    <row r="412" spans="1:9" x14ac:dyDescent="0.25">
      <c r="A412" s="3">
        <f t="shared" si="27"/>
        <v>45987</v>
      </c>
      <c r="B412" s="66"/>
      <c r="C412" s="67"/>
      <c r="D412" s="66"/>
      <c r="E412" s="66"/>
      <c r="F412" s="66"/>
      <c r="G412" s="66"/>
      <c r="H412" s="136">
        <f t="shared" si="26"/>
        <v>0</v>
      </c>
      <c r="I412" s="83"/>
    </row>
    <row r="413" spans="1:9" x14ac:dyDescent="0.25">
      <c r="A413" s="3">
        <f t="shared" si="27"/>
        <v>45988</v>
      </c>
      <c r="B413" s="66"/>
      <c r="C413" s="67"/>
      <c r="D413" s="66"/>
      <c r="E413" s="66"/>
      <c r="F413" s="66"/>
      <c r="G413" s="66"/>
      <c r="H413" s="136">
        <f t="shared" si="26"/>
        <v>0</v>
      </c>
      <c r="I413" s="84"/>
    </row>
    <row r="414" spans="1:9" x14ac:dyDescent="0.25">
      <c r="A414" s="3">
        <f t="shared" si="27"/>
        <v>45989</v>
      </c>
      <c r="B414" s="66"/>
      <c r="C414" s="67"/>
      <c r="D414" s="66"/>
      <c r="E414" s="66"/>
      <c r="F414" s="66"/>
      <c r="G414" s="66"/>
      <c r="H414" s="136">
        <f t="shared" si="26"/>
        <v>0</v>
      </c>
      <c r="I414" s="84"/>
    </row>
    <row r="415" spans="1:9" x14ac:dyDescent="0.25">
      <c r="A415" s="2">
        <f t="shared" si="27"/>
        <v>45990</v>
      </c>
      <c r="B415" s="64"/>
      <c r="C415" s="65"/>
      <c r="D415" s="64"/>
      <c r="E415" s="64"/>
      <c r="F415" s="64"/>
      <c r="G415" s="64"/>
      <c r="H415" s="135">
        <f t="shared" si="26"/>
        <v>0</v>
      </c>
      <c r="I415" s="106"/>
    </row>
    <row r="416" spans="1:9" ht="13.8" thickBot="1" x14ac:dyDescent="0.3">
      <c r="A416" s="2">
        <f t="shared" si="27"/>
        <v>45991</v>
      </c>
      <c r="B416" s="64"/>
      <c r="C416" s="65"/>
      <c r="D416" s="64"/>
      <c r="E416" s="64"/>
      <c r="F416" s="64"/>
      <c r="G416" s="64"/>
      <c r="H416" s="135">
        <f t="shared" si="26"/>
        <v>0</v>
      </c>
      <c r="I416" s="117">
        <f>SUM(H410:H416)</f>
        <v>0</v>
      </c>
    </row>
    <row r="417" spans="1:9" ht="13.8" thickBot="1" x14ac:dyDescent="0.3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137">
        <f>SUM(H387:H416)</f>
        <v>0</v>
      </c>
      <c r="I417" s="11"/>
    </row>
    <row r="418" spans="1:9" ht="13.8" thickBot="1" x14ac:dyDescent="0.3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8" thickBot="1" x14ac:dyDescent="0.3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7" thickBot="1" x14ac:dyDescent="0.3">
      <c r="A420" s="6" t="s">
        <v>84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8" thickBot="1" x14ac:dyDescent="0.3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8" thickBot="1" x14ac:dyDescent="0.3">
      <c r="A422" s="37" t="s">
        <v>44</v>
      </c>
      <c r="B422" s="38">
        <f>(C6/5)*22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40.200000000000003" thickBot="1" x14ac:dyDescent="0.3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5">
      <c r="A424" s="3">
        <v>45992</v>
      </c>
      <c r="B424" s="66"/>
      <c r="C424" s="67"/>
      <c r="D424" s="66"/>
      <c r="E424" s="66"/>
      <c r="F424" s="66"/>
      <c r="G424" s="66"/>
      <c r="H424" s="136">
        <f>B424+E424+F424+G424</f>
        <v>0</v>
      </c>
      <c r="I424" s="102"/>
    </row>
    <row r="425" spans="1:9" x14ac:dyDescent="0.25">
      <c r="A425" s="3">
        <f>A424+1</f>
        <v>45993</v>
      </c>
      <c r="B425" s="66"/>
      <c r="C425" s="67"/>
      <c r="D425" s="66"/>
      <c r="E425" s="66"/>
      <c r="F425" s="66"/>
      <c r="G425" s="66"/>
      <c r="H425" s="136">
        <f t="shared" ref="H425:H454" si="28">B425+E425+F425+G425</f>
        <v>0</v>
      </c>
      <c r="I425" s="84"/>
    </row>
    <row r="426" spans="1:9" x14ac:dyDescent="0.25">
      <c r="A426" s="3">
        <f t="shared" ref="A426:A454" si="29">A425+1</f>
        <v>45994</v>
      </c>
      <c r="B426" s="66"/>
      <c r="C426" s="67"/>
      <c r="D426" s="66"/>
      <c r="E426" s="66"/>
      <c r="F426" s="66"/>
      <c r="G426" s="66"/>
      <c r="H426" s="136">
        <f t="shared" si="28"/>
        <v>0</v>
      </c>
      <c r="I426" s="83"/>
    </row>
    <row r="427" spans="1:9" x14ac:dyDescent="0.25">
      <c r="A427" s="3">
        <f t="shared" si="29"/>
        <v>45995</v>
      </c>
      <c r="B427" s="66"/>
      <c r="C427" s="67"/>
      <c r="D427" s="66"/>
      <c r="E427" s="66"/>
      <c r="F427" s="66"/>
      <c r="G427" s="66"/>
      <c r="H427" s="136">
        <f t="shared" si="28"/>
        <v>0</v>
      </c>
      <c r="I427" s="84"/>
    </row>
    <row r="428" spans="1:9" x14ac:dyDescent="0.25">
      <c r="A428" s="3">
        <f t="shared" si="29"/>
        <v>45996</v>
      </c>
      <c r="B428" s="66"/>
      <c r="C428" s="67"/>
      <c r="D428" s="66"/>
      <c r="E428" s="66"/>
      <c r="F428" s="66"/>
      <c r="G428" s="66"/>
      <c r="H428" s="136">
        <f t="shared" si="28"/>
        <v>0</v>
      </c>
      <c r="I428" s="84"/>
    </row>
    <row r="429" spans="1:9" x14ac:dyDescent="0.25">
      <c r="A429" s="2">
        <f t="shared" si="29"/>
        <v>45997</v>
      </c>
      <c r="B429" s="64"/>
      <c r="C429" s="65"/>
      <c r="D429" s="64"/>
      <c r="E429" s="64"/>
      <c r="F429" s="64"/>
      <c r="G429" s="64"/>
      <c r="H429" s="135">
        <f t="shared" si="28"/>
        <v>0</v>
      </c>
      <c r="I429" s="106"/>
    </row>
    <row r="430" spans="1:9" x14ac:dyDescent="0.25">
      <c r="A430" s="2">
        <f t="shared" si="29"/>
        <v>45998</v>
      </c>
      <c r="B430" s="64"/>
      <c r="C430" s="65"/>
      <c r="D430" s="64"/>
      <c r="E430" s="64"/>
      <c r="F430" s="64"/>
      <c r="G430" s="64"/>
      <c r="H430" s="135">
        <f t="shared" si="28"/>
        <v>0</v>
      </c>
      <c r="I430" s="103">
        <f>SUM(H424:H430)</f>
        <v>0</v>
      </c>
    </row>
    <row r="431" spans="1:9" x14ac:dyDescent="0.25">
      <c r="A431" s="3">
        <f t="shared" si="29"/>
        <v>45999</v>
      </c>
      <c r="B431" s="66"/>
      <c r="C431" s="67"/>
      <c r="D431" s="66"/>
      <c r="E431" s="66"/>
      <c r="F431" s="66"/>
      <c r="G431" s="66"/>
      <c r="H431" s="136">
        <f t="shared" si="28"/>
        <v>0</v>
      </c>
      <c r="I431" s="83"/>
    </row>
    <row r="432" spans="1:9" x14ac:dyDescent="0.25">
      <c r="A432" s="3">
        <f t="shared" si="29"/>
        <v>46000</v>
      </c>
      <c r="B432" s="66"/>
      <c r="C432" s="67"/>
      <c r="D432" s="66"/>
      <c r="E432" s="66"/>
      <c r="F432" s="66"/>
      <c r="G432" s="66"/>
      <c r="H432" s="136">
        <f t="shared" si="28"/>
        <v>0</v>
      </c>
      <c r="I432" s="84"/>
    </row>
    <row r="433" spans="1:9" x14ac:dyDescent="0.25">
      <c r="A433" s="3">
        <f t="shared" si="29"/>
        <v>46001</v>
      </c>
      <c r="B433" s="66"/>
      <c r="C433" s="67"/>
      <c r="D433" s="66"/>
      <c r="E433" s="66"/>
      <c r="F433" s="66"/>
      <c r="G433" s="66"/>
      <c r="H433" s="136">
        <f t="shared" si="28"/>
        <v>0</v>
      </c>
      <c r="I433" s="83"/>
    </row>
    <row r="434" spans="1:9" x14ac:dyDescent="0.25">
      <c r="A434" s="3">
        <f t="shared" si="29"/>
        <v>46002</v>
      </c>
      <c r="B434" s="66"/>
      <c r="C434" s="67"/>
      <c r="D434" s="66"/>
      <c r="E434" s="66"/>
      <c r="F434" s="66"/>
      <c r="G434" s="66"/>
      <c r="H434" s="136">
        <f t="shared" si="28"/>
        <v>0</v>
      </c>
      <c r="I434" s="84"/>
    </row>
    <row r="435" spans="1:9" x14ac:dyDescent="0.25">
      <c r="A435" s="3">
        <f t="shared" si="29"/>
        <v>46003</v>
      </c>
      <c r="B435" s="66"/>
      <c r="C435" s="67"/>
      <c r="D435" s="66"/>
      <c r="E435" s="66"/>
      <c r="F435" s="66"/>
      <c r="G435" s="66"/>
      <c r="H435" s="136">
        <f t="shared" si="28"/>
        <v>0</v>
      </c>
      <c r="I435" s="84"/>
    </row>
    <row r="436" spans="1:9" x14ac:dyDescent="0.25">
      <c r="A436" s="2">
        <f t="shared" si="29"/>
        <v>46004</v>
      </c>
      <c r="B436" s="64"/>
      <c r="C436" s="65"/>
      <c r="D436" s="64"/>
      <c r="E436" s="64"/>
      <c r="F436" s="64"/>
      <c r="G436" s="64"/>
      <c r="H436" s="135">
        <f t="shared" si="28"/>
        <v>0</v>
      </c>
      <c r="I436" s="106"/>
    </row>
    <row r="437" spans="1:9" x14ac:dyDescent="0.25">
      <c r="A437" s="2">
        <f t="shared" si="29"/>
        <v>46005</v>
      </c>
      <c r="B437" s="64"/>
      <c r="C437" s="65"/>
      <c r="D437" s="64"/>
      <c r="E437" s="64"/>
      <c r="F437" s="64"/>
      <c r="G437" s="64"/>
      <c r="H437" s="135">
        <f t="shared" si="28"/>
        <v>0</v>
      </c>
      <c r="I437" s="103">
        <f>SUM(H431:H437)</f>
        <v>0</v>
      </c>
    </row>
    <row r="438" spans="1:9" x14ac:dyDescent="0.25">
      <c r="A438" s="3">
        <f t="shared" si="29"/>
        <v>46006</v>
      </c>
      <c r="B438" s="66"/>
      <c r="C438" s="67"/>
      <c r="D438" s="66"/>
      <c r="E438" s="66"/>
      <c r="F438" s="66"/>
      <c r="G438" s="66"/>
      <c r="H438" s="136">
        <f t="shared" si="28"/>
        <v>0</v>
      </c>
      <c r="I438" s="83"/>
    </row>
    <row r="439" spans="1:9" x14ac:dyDescent="0.25">
      <c r="A439" s="3">
        <f t="shared" si="29"/>
        <v>46007</v>
      </c>
      <c r="B439" s="66"/>
      <c r="C439" s="67"/>
      <c r="D439" s="66"/>
      <c r="E439" s="66"/>
      <c r="F439" s="66"/>
      <c r="G439" s="66"/>
      <c r="H439" s="136">
        <f t="shared" si="28"/>
        <v>0</v>
      </c>
      <c r="I439" s="84"/>
    </row>
    <row r="440" spans="1:9" x14ac:dyDescent="0.25">
      <c r="A440" s="3">
        <f t="shared" si="29"/>
        <v>46008</v>
      </c>
      <c r="B440" s="66"/>
      <c r="C440" s="67"/>
      <c r="D440" s="66"/>
      <c r="E440" s="66"/>
      <c r="F440" s="66"/>
      <c r="G440" s="66"/>
      <c r="H440" s="136">
        <f t="shared" si="28"/>
        <v>0</v>
      </c>
      <c r="I440" s="83"/>
    </row>
    <row r="441" spans="1:9" x14ac:dyDescent="0.25">
      <c r="A441" s="3">
        <f t="shared" si="29"/>
        <v>46009</v>
      </c>
      <c r="B441" s="66"/>
      <c r="C441" s="67"/>
      <c r="D441" s="66"/>
      <c r="E441" s="66"/>
      <c r="F441" s="66"/>
      <c r="G441" s="66"/>
      <c r="H441" s="136">
        <f t="shared" si="28"/>
        <v>0</v>
      </c>
      <c r="I441" s="84"/>
    </row>
    <row r="442" spans="1:9" x14ac:dyDescent="0.25">
      <c r="A442" s="3">
        <f t="shared" si="29"/>
        <v>46010</v>
      </c>
      <c r="B442" s="66"/>
      <c r="C442" s="67"/>
      <c r="D442" s="66"/>
      <c r="E442" s="66"/>
      <c r="F442" s="66"/>
      <c r="G442" s="66"/>
      <c r="H442" s="136">
        <f t="shared" si="28"/>
        <v>0</v>
      </c>
      <c r="I442" s="84"/>
    </row>
    <row r="443" spans="1:9" x14ac:dyDescent="0.25">
      <c r="A443" s="2">
        <f t="shared" si="29"/>
        <v>46011</v>
      </c>
      <c r="B443" s="64"/>
      <c r="C443" s="65"/>
      <c r="D443" s="64"/>
      <c r="E443" s="64"/>
      <c r="F443" s="64"/>
      <c r="G443" s="64"/>
      <c r="H443" s="135">
        <f t="shared" si="28"/>
        <v>0</v>
      </c>
      <c r="I443" s="106"/>
    </row>
    <row r="444" spans="1:9" x14ac:dyDescent="0.25">
      <c r="A444" s="2">
        <f t="shared" si="29"/>
        <v>46012</v>
      </c>
      <c r="B444" s="64"/>
      <c r="C444" s="65"/>
      <c r="D444" s="64"/>
      <c r="E444" s="64"/>
      <c r="F444" s="64"/>
      <c r="G444" s="64"/>
      <c r="H444" s="135">
        <f t="shared" si="28"/>
        <v>0</v>
      </c>
      <c r="I444" s="103">
        <f>SUM(H438:H444)</f>
        <v>0</v>
      </c>
    </row>
    <row r="445" spans="1:9" x14ac:dyDescent="0.25">
      <c r="A445" s="3">
        <f t="shared" si="29"/>
        <v>46013</v>
      </c>
      <c r="B445" s="66"/>
      <c r="C445" s="67"/>
      <c r="D445" s="66"/>
      <c r="E445" s="66"/>
      <c r="F445" s="66"/>
      <c r="G445" s="66"/>
      <c r="H445" s="136">
        <f t="shared" si="28"/>
        <v>0</v>
      </c>
      <c r="I445" s="83"/>
    </row>
    <row r="446" spans="1:9" x14ac:dyDescent="0.25">
      <c r="A446" s="3">
        <f t="shared" si="29"/>
        <v>46014</v>
      </c>
      <c r="B446" s="66"/>
      <c r="C446" s="67"/>
      <c r="D446" s="66"/>
      <c r="E446" s="66"/>
      <c r="F446" s="66"/>
      <c r="G446" s="66"/>
      <c r="H446" s="136">
        <f t="shared" si="28"/>
        <v>0</v>
      </c>
      <c r="I446" s="84"/>
    </row>
    <row r="447" spans="1:9" x14ac:dyDescent="0.25">
      <c r="A447" s="3">
        <f t="shared" si="29"/>
        <v>46015</v>
      </c>
      <c r="B447" s="66"/>
      <c r="C447" s="67"/>
      <c r="D447" s="66"/>
      <c r="E447" s="66"/>
      <c r="F447" s="66"/>
      <c r="G447" s="66"/>
      <c r="H447" s="136">
        <f t="shared" si="28"/>
        <v>0</v>
      </c>
      <c r="I447" s="83"/>
    </row>
    <row r="448" spans="1:9" x14ac:dyDescent="0.25">
      <c r="A448" s="2">
        <f t="shared" si="29"/>
        <v>46016</v>
      </c>
      <c r="B448" s="64"/>
      <c r="C448" s="65" t="s">
        <v>45</v>
      </c>
      <c r="D448" s="64"/>
      <c r="E448" s="64"/>
      <c r="F448" s="64"/>
      <c r="G448" s="64"/>
      <c r="H448" s="135">
        <f t="shared" si="28"/>
        <v>0</v>
      </c>
      <c r="I448" s="106"/>
    </row>
    <row r="449" spans="1:9" x14ac:dyDescent="0.25">
      <c r="A449" s="3">
        <f t="shared" si="29"/>
        <v>46017</v>
      </c>
      <c r="B449" s="66"/>
      <c r="C449" s="67"/>
      <c r="D449" s="66"/>
      <c r="E449" s="66"/>
      <c r="F449" s="66"/>
      <c r="G449" s="66"/>
      <c r="H449" s="136">
        <f t="shared" si="28"/>
        <v>0</v>
      </c>
      <c r="I449" s="84"/>
    </row>
    <row r="450" spans="1:9" x14ac:dyDescent="0.25">
      <c r="A450" s="2">
        <f t="shared" si="29"/>
        <v>46018</v>
      </c>
      <c r="B450" s="64"/>
      <c r="C450" s="65"/>
      <c r="D450" s="64"/>
      <c r="E450" s="64"/>
      <c r="F450" s="64"/>
      <c r="G450" s="64"/>
      <c r="H450" s="135">
        <f t="shared" si="28"/>
        <v>0</v>
      </c>
      <c r="I450" s="106"/>
    </row>
    <row r="451" spans="1:9" x14ac:dyDescent="0.25">
      <c r="A451" s="2">
        <f t="shared" si="29"/>
        <v>46019</v>
      </c>
      <c r="B451" s="64"/>
      <c r="C451" s="65"/>
      <c r="D451" s="64"/>
      <c r="E451" s="64"/>
      <c r="F451" s="64"/>
      <c r="G451" s="64"/>
      <c r="H451" s="135">
        <f t="shared" si="28"/>
        <v>0</v>
      </c>
      <c r="I451" s="103">
        <f>SUM(H445:H451)</f>
        <v>0</v>
      </c>
    </row>
    <row r="452" spans="1:9" x14ac:dyDescent="0.25">
      <c r="A452" s="3">
        <f t="shared" si="29"/>
        <v>46020</v>
      </c>
      <c r="B452" s="66"/>
      <c r="C452" s="67"/>
      <c r="D452" s="66"/>
      <c r="E452" s="66"/>
      <c r="F452" s="66"/>
      <c r="G452" s="66"/>
      <c r="H452" s="136">
        <f t="shared" si="28"/>
        <v>0</v>
      </c>
      <c r="I452" s="83"/>
    </row>
    <row r="453" spans="1:9" x14ac:dyDescent="0.25">
      <c r="A453" s="3">
        <f t="shared" si="29"/>
        <v>46021</v>
      </c>
      <c r="B453" s="66"/>
      <c r="C453" s="67"/>
      <c r="D453" s="66"/>
      <c r="E453" s="66"/>
      <c r="F453" s="66"/>
      <c r="G453" s="66"/>
      <c r="H453" s="136">
        <f t="shared" si="28"/>
        <v>0</v>
      </c>
      <c r="I453" s="84"/>
    </row>
    <row r="454" spans="1:9" ht="13.8" thickBot="1" x14ac:dyDescent="0.3">
      <c r="A454" s="3">
        <f t="shared" si="29"/>
        <v>46022</v>
      </c>
      <c r="B454" s="66"/>
      <c r="C454" s="67"/>
      <c r="D454" s="66"/>
      <c r="E454" s="66"/>
      <c r="F454" s="66"/>
      <c r="G454" s="66"/>
      <c r="H454" s="136">
        <f t="shared" si="28"/>
        <v>0</v>
      </c>
      <c r="I454" s="86"/>
    </row>
    <row r="455" spans="1:9" ht="13.8" thickBot="1" x14ac:dyDescent="0.3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137">
        <f>SUM(H424:H454)</f>
        <v>0</v>
      </c>
      <c r="I455" s="11"/>
    </row>
    <row r="456" spans="1:9" ht="13.8" thickBot="1" x14ac:dyDescent="0.3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8" thickBot="1" x14ac:dyDescent="0.3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7" thickBot="1" x14ac:dyDescent="0.3">
      <c r="A458" s="6" t="s">
        <v>84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Jv8OPMSreKkycjEkrHkQNF8BCWZym5FEn1A58giTIfP0FJrpJ+JMVjBV6RUwDGKkYymVTRMafpAGUb3Sk7B5fA==" saltValue="fyz9f4MLRf+rYG7KLFbv/w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419" priority="48" operator="greaterThan">
      <formula>100</formula>
    </cfRule>
  </conditionalFormatting>
  <conditionalFormatting sqref="B46">
    <cfRule type="cellIs" dxfId="418" priority="49" operator="greaterThan">
      <formula>$C$8</formula>
    </cfRule>
  </conditionalFormatting>
  <conditionalFormatting sqref="B80">
    <cfRule type="cellIs" dxfId="417" priority="47" operator="greaterThan">
      <formula>100</formula>
    </cfRule>
  </conditionalFormatting>
  <conditionalFormatting sqref="B82">
    <cfRule type="cellIs" dxfId="416" priority="70" operator="greaterThan">
      <formula>$C$8</formula>
    </cfRule>
  </conditionalFormatting>
  <conditionalFormatting sqref="B118">
    <cfRule type="cellIs" dxfId="415" priority="46" operator="greaterThan">
      <formula>100</formula>
    </cfRule>
  </conditionalFormatting>
  <conditionalFormatting sqref="B120">
    <cfRule type="cellIs" dxfId="414" priority="69" operator="greaterThan">
      <formula>"c8"</formula>
    </cfRule>
    <cfRule type="cellIs" dxfId="413" priority="59" operator="greaterThan">
      <formula>$C$8</formula>
    </cfRule>
  </conditionalFormatting>
  <conditionalFormatting sqref="B155">
    <cfRule type="cellIs" dxfId="412" priority="45" operator="greaterThan">
      <formula>100</formula>
    </cfRule>
  </conditionalFormatting>
  <conditionalFormatting sqref="B157">
    <cfRule type="cellIs" dxfId="411" priority="68" operator="greaterThan">
      <formula>"c8"</formula>
    </cfRule>
    <cfRule type="cellIs" dxfId="410" priority="58" operator="greaterThan">
      <formula>$C$8</formula>
    </cfRule>
  </conditionalFormatting>
  <conditionalFormatting sqref="B193">
    <cfRule type="cellIs" dxfId="409" priority="44" operator="greaterThan">
      <formula>100</formula>
    </cfRule>
  </conditionalFormatting>
  <conditionalFormatting sqref="B195">
    <cfRule type="cellIs" dxfId="408" priority="67" operator="greaterThan">
      <formula>"c8"</formula>
    </cfRule>
    <cfRule type="cellIs" dxfId="407" priority="57" operator="greaterThan">
      <formula>$C$8</formula>
    </cfRule>
  </conditionalFormatting>
  <conditionalFormatting sqref="B230">
    <cfRule type="cellIs" dxfId="406" priority="43" operator="greaterThan">
      <formula>100</formula>
    </cfRule>
  </conditionalFormatting>
  <conditionalFormatting sqref="B232">
    <cfRule type="cellIs" dxfId="405" priority="66" operator="greaterThan">
      <formula>"c8"</formula>
    </cfRule>
    <cfRule type="cellIs" dxfId="404" priority="56" operator="greaterThan">
      <formula>$C$8</formula>
    </cfRule>
  </conditionalFormatting>
  <conditionalFormatting sqref="B268">
    <cfRule type="cellIs" dxfId="403" priority="42" operator="greaterThan">
      <formula>100</formula>
    </cfRule>
  </conditionalFormatting>
  <conditionalFormatting sqref="B270">
    <cfRule type="cellIs" dxfId="402" priority="65" operator="greaterThan">
      <formula>"c8"</formula>
    </cfRule>
    <cfRule type="cellIs" dxfId="401" priority="55" operator="greaterThan">
      <formula>$C$8</formula>
    </cfRule>
  </conditionalFormatting>
  <conditionalFormatting sqref="B306">
    <cfRule type="cellIs" dxfId="400" priority="41" operator="greaterThan">
      <formula>100</formula>
    </cfRule>
  </conditionalFormatting>
  <conditionalFormatting sqref="B308">
    <cfRule type="cellIs" dxfId="399" priority="64" operator="greaterThan">
      <formula>"c8"</formula>
    </cfRule>
    <cfRule type="cellIs" dxfId="398" priority="54" operator="greaterThan">
      <formula>$C$8</formula>
    </cfRule>
  </conditionalFormatting>
  <conditionalFormatting sqref="B343">
    <cfRule type="cellIs" dxfId="397" priority="40" operator="greaterThan">
      <formula>100</formula>
    </cfRule>
  </conditionalFormatting>
  <conditionalFormatting sqref="B345">
    <cfRule type="cellIs" dxfId="396" priority="63" operator="greaterThan">
      <formula>"c8"</formula>
    </cfRule>
    <cfRule type="cellIs" dxfId="395" priority="53" operator="greaterThan">
      <formula>$C$8</formula>
    </cfRule>
  </conditionalFormatting>
  <conditionalFormatting sqref="B381">
    <cfRule type="cellIs" dxfId="394" priority="39" operator="greaterThan">
      <formula>100</formula>
    </cfRule>
  </conditionalFormatting>
  <conditionalFormatting sqref="B383">
    <cfRule type="cellIs" dxfId="393" priority="62" operator="greaterThan">
      <formula>"c8"</formula>
    </cfRule>
    <cfRule type="cellIs" dxfId="392" priority="52" operator="greaterThan">
      <formula>$C$8</formula>
    </cfRule>
  </conditionalFormatting>
  <conditionalFormatting sqref="B418">
    <cfRule type="cellIs" dxfId="391" priority="38" operator="greaterThan">
      <formula>100</formula>
    </cfRule>
  </conditionalFormatting>
  <conditionalFormatting sqref="B420">
    <cfRule type="cellIs" dxfId="390" priority="61" operator="greaterThan">
      <formula>"c8"</formula>
    </cfRule>
    <cfRule type="cellIs" dxfId="389" priority="51" operator="greaterThan">
      <formula>$C$8</formula>
    </cfRule>
  </conditionalFormatting>
  <conditionalFormatting sqref="B456">
    <cfRule type="cellIs" dxfId="388" priority="37" operator="greaterThan">
      <formula>100</formula>
    </cfRule>
  </conditionalFormatting>
  <conditionalFormatting sqref="B458">
    <cfRule type="cellIs" dxfId="387" priority="50" operator="greaterThan">
      <formula>$C$8</formula>
    </cfRule>
    <cfRule type="cellIs" dxfId="386" priority="60" operator="greaterThan">
      <formula>"c8"</formula>
    </cfRule>
  </conditionalFormatting>
  <conditionalFormatting sqref="H12:H42">
    <cfRule type="cellIs" dxfId="385" priority="36" operator="greaterThan">
      <formula>11</formula>
    </cfRule>
  </conditionalFormatting>
  <conditionalFormatting sqref="H43">
    <cfRule type="cellIs" dxfId="384" priority="24" operator="greaterThan">
      <formula>$B$10</formula>
    </cfRule>
  </conditionalFormatting>
  <conditionalFormatting sqref="H50:H78">
    <cfRule type="cellIs" dxfId="383" priority="35" operator="greaterThan">
      <formula>11</formula>
    </cfRule>
  </conditionalFormatting>
  <conditionalFormatting sqref="H79">
    <cfRule type="cellIs" dxfId="382" priority="23" operator="greaterThan">
      <formula>$B$48</formula>
    </cfRule>
  </conditionalFormatting>
  <conditionalFormatting sqref="H86:H116">
    <cfRule type="cellIs" dxfId="381" priority="34" operator="greaterThan">
      <formula>11</formula>
    </cfRule>
  </conditionalFormatting>
  <conditionalFormatting sqref="H117">
    <cfRule type="cellIs" dxfId="380" priority="22" operator="greaterThan">
      <formula>$B$84</formula>
    </cfRule>
  </conditionalFormatting>
  <conditionalFormatting sqref="H124:H153">
    <cfRule type="cellIs" dxfId="379" priority="33" operator="greaterThan">
      <formula>11</formula>
    </cfRule>
  </conditionalFormatting>
  <conditionalFormatting sqref="H154">
    <cfRule type="cellIs" dxfId="378" priority="21" operator="greaterThan">
      <formula>$B$122</formula>
    </cfRule>
  </conditionalFormatting>
  <conditionalFormatting sqref="H161:H191">
    <cfRule type="cellIs" dxfId="377" priority="32" operator="greaterThan">
      <formula>11</formula>
    </cfRule>
  </conditionalFormatting>
  <conditionalFormatting sqref="H192">
    <cfRule type="cellIs" dxfId="376" priority="20" operator="greaterThan">
      <formula>$B$159</formula>
    </cfRule>
  </conditionalFormatting>
  <conditionalFormatting sqref="H199:H228">
    <cfRule type="cellIs" dxfId="375" priority="31" operator="greaterThan">
      <formula>11</formula>
    </cfRule>
  </conditionalFormatting>
  <conditionalFormatting sqref="H229">
    <cfRule type="cellIs" dxfId="374" priority="19" operator="greaterThan">
      <formula>$B$197</formula>
    </cfRule>
  </conditionalFormatting>
  <conditionalFormatting sqref="H236:H266">
    <cfRule type="cellIs" dxfId="373" priority="30" operator="greaterThan">
      <formula>11</formula>
    </cfRule>
  </conditionalFormatting>
  <conditionalFormatting sqref="H267">
    <cfRule type="cellIs" dxfId="372" priority="18" operator="greaterThan">
      <formula>$B$234</formula>
    </cfRule>
  </conditionalFormatting>
  <conditionalFormatting sqref="H274:H304">
    <cfRule type="cellIs" dxfId="371" priority="29" operator="greaterThan">
      <formula>11</formula>
    </cfRule>
  </conditionalFormatting>
  <conditionalFormatting sqref="H305">
    <cfRule type="cellIs" dxfId="370" priority="17" operator="greaterThan">
      <formula>$B$272</formula>
    </cfRule>
  </conditionalFormatting>
  <conditionalFormatting sqref="H312:H341">
    <cfRule type="cellIs" dxfId="369" priority="28" operator="greaterThan">
      <formula>11</formula>
    </cfRule>
  </conditionalFormatting>
  <conditionalFormatting sqref="H342">
    <cfRule type="cellIs" dxfId="368" priority="16" operator="greaterThan">
      <formula>$B$310</formula>
    </cfRule>
  </conditionalFormatting>
  <conditionalFormatting sqref="H349:H379">
    <cfRule type="cellIs" dxfId="367" priority="27" operator="greaterThan">
      <formula>11</formula>
    </cfRule>
  </conditionalFormatting>
  <conditionalFormatting sqref="H380">
    <cfRule type="cellIs" dxfId="366" priority="15" operator="greaterThan">
      <formula>$B$347</formula>
    </cfRule>
  </conditionalFormatting>
  <conditionalFormatting sqref="H387:H416">
    <cfRule type="cellIs" dxfId="365" priority="26" operator="greaterThan">
      <formula>11</formula>
    </cfRule>
  </conditionalFormatting>
  <conditionalFormatting sqref="H417">
    <cfRule type="cellIs" dxfId="364" priority="14" operator="greaterThan">
      <formula>$B$385</formula>
    </cfRule>
  </conditionalFormatting>
  <conditionalFormatting sqref="H424:H454">
    <cfRule type="cellIs" dxfId="363" priority="25" operator="greaterThan">
      <formula>11</formula>
    </cfRule>
  </conditionalFormatting>
  <conditionalFormatting sqref="H455">
    <cfRule type="cellIs" dxfId="362" priority="13" operator="greaterThan">
      <formula>$B$422</formula>
    </cfRule>
  </conditionalFormatting>
  <conditionalFormatting sqref="I12:I42">
    <cfRule type="cellIs" dxfId="361" priority="12" operator="greaterThan">
      <formula>50</formula>
    </cfRule>
  </conditionalFormatting>
  <conditionalFormatting sqref="I50:I78">
    <cfRule type="cellIs" dxfId="360" priority="11" operator="greaterThan">
      <formula>50</formula>
    </cfRule>
  </conditionalFormatting>
  <conditionalFormatting sqref="I86:I116">
    <cfRule type="cellIs" dxfId="359" priority="10" operator="greaterThan">
      <formula>50</formula>
    </cfRule>
  </conditionalFormatting>
  <conditionalFormatting sqref="I124:I153">
    <cfRule type="cellIs" dxfId="358" priority="9" operator="greaterThan">
      <formula>50</formula>
    </cfRule>
  </conditionalFormatting>
  <conditionalFormatting sqref="I161:I191">
    <cfRule type="cellIs" dxfId="357" priority="8" operator="greaterThan">
      <formula>50</formula>
    </cfRule>
  </conditionalFormatting>
  <conditionalFormatting sqref="I199:I228">
    <cfRule type="cellIs" dxfId="356" priority="7" operator="greaterThan">
      <formula>50</formula>
    </cfRule>
  </conditionalFormatting>
  <conditionalFormatting sqref="I236:I266">
    <cfRule type="cellIs" dxfId="355" priority="6" operator="greaterThan">
      <formula>50</formula>
    </cfRule>
  </conditionalFormatting>
  <conditionalFormatting sqref="I274:I304">
    <cfRule type="cellIs" dxfId="354" priority="5" operator="greaterThan">
      <formula>50</formula>
    </cfRule>
  </conditionalFormatting>
  <conditionalFormatting sqref="I312:I341">
    <cfRule type="cellIs" dxfId="353" priority="4" operator="greaterThan">
      <formula>50</formula>
    </cfRule>
  </conditionalFormatting>
  <conditionalFormatting sqref="I349:I379">
    <cfRule type="cellIs" dxfId="352" priority="3" operator="greaterThan">
      <formula>50</formula>
    </cfRule>
  </conditionalFormatting>
  <conditionalFormatting sqref="I387:I416">
    <cfRule type="cellIs" dxfId="351" priority="2" operator="greaterThan">
      <formula>50</formula>
    </cfRule>
  </conditionalFormatting>
  <conditionalFormatting sqref="I424:I454">
    <cfRule type="cellIs" dxfId="350" priority="1" operator="greaterThan">
      <formula>50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FC5A-9C25-4215-A6CD-9A700B6F2784}">
  <dimension ref="A1:I458"/>
  <sheetViews>
    <sheetView tabSelected="1" zoomScaleNormal="100" workbookViewId="0">
      <selection activeCell="F136" sqref="F136"/>
    </sheetView>
  </sheetViews>
  <sheetFormatPr defaultColWidth="9.109375" defaultRowHeight="13.2" x14ac:dyDescent="0.25"/>
  <cols>
    <col min="1" max="2" width="12.6640625" style="11" customWidth="1"/>
    <col min="3" max="3" width="40.6640625" style="12" customWidth="1"/>
    <col min="4" max="4" width="12.6640625" style="11" customWidth="1"/>
    <col min="5" max="6" width="30.6640625" style="11" customWidth="1"/>
    <col min="7" max="7" width="30.6640625" style="12" customWidth="1"/>
    <col min="8" max="8" width="12.6640625" style="13" customWidth="1"/>
    <col min="9" max="38" width="12.6640625" style="11" customWidth="1"/>
    <col min="39" max="16384" width="9.109375" style="11"/>
  </cols>
  <sheetData>
    <row r="1" spans="1:9" ht="13.8" thickBot="1" x14ac:dyDescent="0.3"/>
    <row r="2" spans="1:9" ht="12.75" customHeight="1" x14ac:dyDescent="0.25">
      <c r="A2" s="129" t="s">
        <v>0</v>
      </c>
      <c r="B2" s="130"/>
      <c r="C2" s="94"/>
      <c r="D2" s="14"/>
      <c r="F2" s="47" t="s">
        <v>1</v>
      </c>
      <c r="G2" s="48"/>
      <c r="H2" s="49"/>
    </row>
    <row r="3" spans="1:9" ht="13.8" thickBot="1" x14ac:dyDescent="0.3">
      <c r="A3" s="131" t="s">
        <v>2</v>
      </c>
      <c r="B3" s="132"/>
      <c r="C3" s="95"/>
      <c r="D3" s="16"/>
      <c r="E3" s="17"/>
      <c r="F3" s="50" t="s">
        <v>3</v>
      </c>
      <c r="G3" s="51"/>
      <c r="H3" s="52"/>
    </row>
    <row r="4" spans="1:9" ht="12.75" customHeight="1" x14ac:dyDescent="0.25">
      <c r="A4" s="131" t="s">
        <v>4</v>
      </c>
      <c r="B4" s="132"/>
      <c r="C4" s="95"/>
      <c r="D4" s="16"/>
      <c r="E4" s="17"/>
    </row>
    <row r="5" spans="1:9" x14ac:dyDescent="0.25">
      <c r="A5" s="131" t="s">
        <v>5</v>
      </c>
      <c r="B5" s="132"/>
      <c r="C5" s="95"/>
      <c r="D5" s="16"/>
      <c r="E5" s="17"/>
      <c r="F5" s="17"/>
    </row>
    <row r="6" spans="1:9" x14ac:dyDescent="0.25">
      <c r="A6" s="133" t="s">
        <v>6</v>
      </c>
      <c r="B6" s="134"/>
      <c r="C6" s="96"/>
      <c r="D6" s="53" t="s">
        <v>7</v>
      </c>
      <c r="E6" s="15"/>
      <c r="F6" s="15"/>
    </row>
    <row r="7" spans="1:9" x14ac:dyDescent="0.25">
      <c r="A7" s="56" t="s">
        <v>8</v>
      </c>
      <c r="B7" s="15"/>
      <c r="C7" s="96"/>
      <c r="D7" s="53" t="s">
        <v>9</v>
      </c>
      <c r="E7" s="15"/>
      <c r="F7" s="15"/>
    </row>
    <row r="8" spans="1:9" ht="13.8" thickBot="1" x14ac:dyDescent="0.3">
      <c r="A8" s="35" t="s">
        <v>10</v>
      </c>
      <c r="B8" s="36"/>
      <c r="C8" s="18">
        <f>1720*C7/100</f>
        <v>0</v>
      </c>
      <c r="D8" s="19" t="s">
        <v>11</v>
      </c>
      <c r="E8" s="15"/>
      <c r="F8" s="15"/>
    </row>
    <row r="9" spans="1:9" ht="13.8" thickBot="1" x14ac:dyDescent="0.3"/>
    <row r="10" spans="1:9" s="1" customFormat="1" ht="13.8" thickBot="1" x14ac:dyDescent="0.3">
      <c r="A10" s="37" t="s">
        <v>12</v>
      </c>
      <c r="B10" s="38">
        <f>(C6/5)*21</f>
        <v>0</v>
      </c>
      <c r="C10" s="39" t="s">
        <v>13</v>
      </c>
      <c r="D10" s="40"/>
      <c r="E10" s="40"/>
      <c r="F10" s="40"/>
      <c r="G10" s="41"/>
      <c r="H10" s="42"/>
    </row>
    <row r="11" spans="1:9" s="32" customFormat="1" ht="33" customHeight="1" thickBot="1" x14ac:dyDescent="0.3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s="1" customFormat="1" x14ac:dyDescent="0.25">
      <c r="A12" s="2">
        <v>46023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s="1" customFormat="1" x14ac:dyDescent="0.25">
      <c r="A13" s="3">
        <f>A12+1</f>
        <v>46024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s="1" customFormat="1" x14ac:dyDescent="0.25">
      <c r="A14" s="2">
        <f t="shared" ref="A14:A42" si="1">A13+1</f>
        <v>46025</v>
      </c>
      <c r="B14" s="64"/>
      <c r="C14" s="65"/>
      <c r="D14" s="64"/>
      <c r="E14" s="64"/>
      <c r="F14" s="64"/>
      <c r="G14" s="64"/>
      <c r="H14" s="22">
        <f t="shared" si="0"/>
        <v>0</v>
      </c>
      <c r="I14" s="104"/>
    </row>
    <row r="15" spans="1:9" s="1" customFormat="1" x14ac:dyDescent="0.25">
      <c r="A15" s="2">
        <f t="shared" si="1"/>
        <v>46026</v>
      </c>
      <c r="B15" s="64"/>
      <c r="C15" s="65"/>
      <c r="D15" s="64"/>
      <c r="E15" s="64"/>
      <c r="F15" s="64"/>
      <c r="G15" s="64"/>
      <c r="H15" s="22">
        <f t="shared" si="0"/>
        <v>0</v>
      </c>
      <c r="I15" s="103">
        <f>H12+H13+H14+H15</f>
        <v>0</v>
      </c>
    </row>
    <row r="16" spans="1:9" s="1" customFormat="1" x14ac:dyDescent="0.25">
      <c r="A16" s="3">
        <f t="shared" si="1"/>
        <v>46027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s="1" customFormat="1" x14ac:dyDescent="0.25">
      <c r="A17" s="3">
        <f t="shared" si="1"/>
        <v>46028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s="1" customFormat="1" x14ac:dyDescent="0.25">
      <c r="A18" s="3">
        <f t="shared" si="1"/>
        <v>46029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s="1" customFormat="1" x14ac:dyDescent="0.25">
      <c r="A19" s="3">
        <f t="shared" si="1"/>
        <v>46030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s="1" customFormat="1" x14ac:dyDescent="0.25">
      <c r="A20" s="3">
        <f t="shared" si="1"/>
        <v>46031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s="1" customFormat="1" x14ac:dyDescent="0.25">
      <c r="A21" s="2">
        <f t="shared" si="1"/>
        <v>46032</v>
      </c>
      <c r="B21" s="64"/>
      <c r="C21" s="65"/>
      <c r="D21" s="64"/>
      <c r="E21" s="64"/>
      <c r="F21" s="64"/>
      <c r="G21" s="64"/>
      <c r="H21" s="22">
        <f t="shared" si="0"/>
        <v>0</v>
      </c>
      <c r="I21" s="104"/>
    </row>
    <row r="22" spans="1:9" s="1" customFormat="1" x14ac:dyDescent="0.25">
      <c r="A22" s="2">
        <f t="shared" si="1"/>
        <v>46033</v>
      </c>
      <c r="B22" s="64"/>
      <c r="C22" s="65"/>
      <c r="D22" s="64"/>
      <c r="E22" s="64"/>
      <c r="F22" s="64"/>
      <c r="G22" s="64"/>
      <c r="H22" s="22">
        <f t="shared" si="0"/>
        <v>0</v>
      </c>
      <c r="I22" s="103">
        <f>H16+H17+H18+H19+H20+H21+H22</f>
        <v>0</v>
      </c>
    </row>
    <row r="23" spans="1:9" s="1" customFormat="1" x14ac:dyDescent="0.25">
      <c r="A23" s="3">
        <f t="shared" si="1"/>
        <v>46034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s="1" customFormat="1" x14ac:dyDescent="0.25">
      <c r="A24" s="3">
        <f t="shared" si="1"/>
        <v>46035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s="1" customFormat="1" x14ac:dyDescent="0.25">
      <c r="A25" s="3">
        <f t="shared" si="1"/>
        <v>46036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s="1" customFormat="1" x14ac:dyDescent="0.25">
      <c r="A26" s="3">
        <f t="shared" si="1"/>
        <v>46037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s="1" customFormat="1" x14ac:dyDescent="0.25">
      <c r="A27" s="3">
        <f t="shared" si="1"/>
        <v>46038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s="1" customFormat="1" x14ac:dyDescent="0.25">
      <c r="A28" s="2">
        <f t="shared" si="1"/>
        <v>46039</v>
      </c>
      <c r="B28" s="64"/>
      <c r="C28" s="65"/>
      <c r="D28" s="64"/>
      <c r="E28" s="64"/>
      <c r="F28" s="64"/>
      <c r="G28" s="64"/>
      <c r="H28" s="22">
        <f t="shared" si="0"/>
        <v>0</v>
      </c>
      <c r="I28" s="104"/>
    </row>
    <row r="29" spans="1:9" s="1" customFormat="1" x14ac:dyDescent="0.25">
      <c r="A29" s="2">
        <f t="shared" si="1"/>
        <v>46040</v>
      </c>
      <c r="B29" s="64"/>
      <c r="C29" s="65"/>
      <c r="D29" s="64"/>
      <c r="E29" s="64"/>
      <c r="F29" s="64"/>
      <c r="G29" s="64"/>
      <c r="H29" s="22">
        <f t="shared" si="0"/>
        <v>0</v>
      </c>
      <c r="I29" s="103">
        <f>H23+H24+H25+H26+H27+H28+H29</f>
        <v>0</v>
      </c>
    </row>
    <row r="30" spans="1:9" s="1" customFormat="1" x14ac:dyDescent="0.25">
      <c r="A30" s="3">
        <f t="shared" si="1"/>
        <v>46041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s="1" customFormat="1" x14ac:dyDescent="0.25">
      <c r="A31" s="3">
        <f t="shared" si="1"/>
        <v>46042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s="1" customFormat="1" x14ac:dyDescent="0.25">
      <c r="A32" s="3">
        <f t="shared" si="1"/>
        <v>46043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s="1" customFormat="1" x14ac:dyDescent="0.25">
      <c r="A33" s="3">
        <f t="shared" si="1"/>
        <v>46044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s="1" customFormat="1" x14ac:dyDescent="0.25">
      <c r="A34" s="3">
        <f t="shared" si="1"/>
        <v>46045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s="1" customFormat="1" x14ac:dyDescent="0.25">
      <c r="A35" s="2">
        <f t="shared" si="1"/>
        <v>46046</v>
      </c>
      <c r="B35" s="64"/>
      <c r="C35" s="65"/>
      <c r="D35" s="64"/>
      <c r="E35" s="64"/>
      <c r="F35" s="64"/>
      <c r="G35" s="64"/>
      <c r="H35" s="22">
        <f t="shared" si="0"/>
        <v>0</v>
      </c>
      <c r="I35" s="104"/>
    </row>
    <row r="36" spans="1:9" s="1" customFormat="1" x14ac:dyDescent="0.25">
      <c r="A36" s="2">
        <f t="shared" si="1"/>
        <v>46047</v>
      </c>
      <c r="B36" s="64"/>
      <c r="C36" s="65"/>
      <c r="D36" s="64"/>
      <c r="E36" s="64"/>
      <c r="F36" s="64"/>
      <c r="G36" s="64"/>
      <c r="H36" s="22">
        <f t="shared" si="0"/>
        <v>0</v>
      </c>
      <c r="I36" s="103">
        <f>H30+H31+H32+H33+H34+H35+H36</f>
        <v>0</v>
      </c>
    </row>
    <row r="37" spans="1:9" s="1" customFormat="1" x14ac:dyDescent="0.25">
      <c r="A37" s="3">
        <f t="shared" si="1"/>
        <v>46048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s="1" customFormat="1" x14ac:dyDescent="0.25">
      <c r="A38" s="3">
        <f t="shared" si="1"/>
        <v>46049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s="1" customFormat="1" x14ac:dyDescent="0.25">
      <c r="A39" s="3">
        <f t="shared" si="1"/>
        <v>46050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s="1" customFormat="1" x14ac:dyDescent="0.25">
      <c r="A40" s="3">
        <f t="shared" si="1"/>
        <v>46051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s="1" customFormat="1" x14ac:dyDescent="0.25">
      <c r="A41" s="3">
        <f t="shared" si="1"/>
        <v>46052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s="1" customFormat="1" ht="13.8" thickBot="1" x14ac:dyDescent="0.3">
      <c r="A42" s="2">
        <f t="shared" si="1"/>
        <v>46053</v>
      </c>
      <c r="B42" s="64"/>
      <c r="C42" s="65"/>
      <c r="D42" s="64"/>
      <c r="E42" s="64"/>
      <c r="F42" s="64"/>
      <c r="G42" s="64"/>
      <c r="H42" s="22">
        <f t="shared" si="0"/>
        <v>0</v>
      </c>
      <c r="I42" s="111"/>
    </row>
    <row r="43" spans="1:9" s="1" customFormat="1" ht="13.8" thickBot="1" x14ac:dyDescent="0.3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s="1" customFormat="1" ht="13.8" thickBot="1" x14ac:dyDescent="0.3">
      <c r="A44" s="21" t="s">
        <v>22</v>
      </c>
      <c r="B44" s="68"/>
      <c r="C44" s="8"/>
      <c r="D44" s="9"/>
      <c r="E44" s="9"/>
      <c r="F44" s="9"/>
      <c r="G44" s="8"/>
      <c r="H44" s="10"/>
    </row>
    <row r="45" spans="1:9" s="1" customFormat="1" ht="13.8" thickBot="1" x14ac:dyDescent="0.3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</row>
    <row r="46" spans="1:9" s="1" customFormat="1" ht="27" thickBot="1" x14ac:dyDescent="0.3">
      <c r="A46" s="6" t="s">
        <v>83</v>
      </c>
      <c r="B46" s="7">
        <f>H43</f>
        <v>0</v>
      </c>
      <c r="C46" s="8"/>
      <c r="D46" s="9"/>
      <c r="E46" s="9"/>
      <c r="F46" s="9"/>
      <c r="G46" s="55"/>
      <c r="H46" s="54"/>
    </row>
    <row r="47" spans="1:9" s="1" customFormat="1" ht="13.8" thickBot="1" x14ac:dyDescent="0.3">
      <c r="C47" s="31"/>
      <c r="G47" s="31"/>
      <c r="H47" s="32"/>
    </row>
    <row r="48" spans="1:9" s="1" customFormat="1" ht="13.8" thickBot="1" x14ac:dyDescent="0.3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</row>
    <row r="49" spans="1:9" s="1" customFormat="1" ht="40.200000000000003" thickBot="1" x14ac:dyDescent="0.3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s="1" customFormat="1" x14ac:dyDescent="0.25">
      <c r="A50" s="2">
        <v>46054</v>
      </c>
      <c r="B50" s="64"/>
      <c r="C50" s="65"/>
      <c r="D50" s="64"/>
      <c r="E50" s="64"/>
      <c r="F50" s="64"/>
      <c r="G50" s="64"/>
      <c r="H50" s="135">
        <f>B50+E50+F50+G50</f>
        <v>0</v>
      </c>
      <c r="I50" s="112">
        <f>H37+H38+H39+H40+H41+H42+H50</f>
        <v>0</v>
      </c>
    </row>
    <row r="51" spans="1:9" s="1" customFormat="1" x14ac:dyDescent="0.25">
      <c r="A51" s="3">
        <f>A50+1</f>
        <v>46055</v>
      </c>
      <c r="B51" s="66"/>
      <c r="C51" s="67"/>
      <c r="D51" s="66"/>
      <c r="E51" s="66"/>
      <c r="F51" s="66"/>
      <c r="G51" s="66"/>
      <c r="H51" s="136">
        <f t="shared" ref="H51:H77" si="3">B51+E51+F51+G51</f>
        <v>0</v>
      </c>
      <c r="I51" s="83"/>
    </row>
    <row r="52" spans="1:9" s="1" customFormat="1" x14ac:dyDescent="0.25">
      <c r="A52" s="3">
        <f t="shared" ref="A52:A77" si="4">A51+1</f>
        <v>46056</v>
      </c>
      <c r="B52" s="66"/>
      <c r="C52" s="67"/>
      <c r="D52" s="66"/>
      <c r="E52" s="66"/>
      <c r="F52" s="66"/>
      <c r="G52" s="66"/>
      <c r="H52" s="136">
        <f t="shared" si="3"/>
        <v>0</v>
      </c>
      <c r="I52" s="82"/>
    </row>
    <row r="53" spans="1:9" x14ac:dyDescent="0.25">
      <c r="A53" s="3">
        <f t="shared" si="4"/>
        <v>46057</v>
      </c>
      <c r="B53" s="66"/>
      <c r="C53" s="67"/>
      <c r="D53" s="66"/>
      <c r="E53" s="66"/>
      <c r="F53" s="66"/>
      <c r="G53" s="66"/>
      <c r="H53" s="136">
        <f t="shared" si="3"/>
        <v>0</v>
      </c>
      <c r="I53" s="91"/>
    </row>
    <row r="54" spans="1:9" x14ac:dyDescent="0.25">
      <c r="A54" s="3">
        <f t="shared" si="4"/>
        <v>46058</v>
      </c>
      <c r="B54" s="66"/>
      <c r="C54" s="67"/>
      <c r="D54" s="66"/>
      <c r="E54" s="66"/>
      <c r="F54" s="66"/>
      <c r="G54" s="66"/>
      <c r="H54" s="136">
        <f t="shared" si="3"/>
        <v>0</v>
      </c>
      <c r="I54" s="83"/>
    </row>
    <row r="55" spans="1:9" x14ac:dyDescent="0.25">
      <c r="A55" s="3">
        <f t="shared" si="4"/>
        <v>46059</v>
      </c>
      <c r="B55" s="66"/>
      <c r="C55" s="67"/>
      <c r="D55" s="66"/>
      <c r="E55" s="66"/>
      <c r="F55" s="66"/>
      <c r="G55" s="66"/>
      <c r="H55" s="136">
        <f t="shared" si="3"/>
        <v>0</v>
      </c>
      <c r="I55" s="84"/>
    </row>
    <row r="56" spans="1:9" x14ac:dyDescent="0.25">
      <c r="A56" s="2">
        <f t="shared" si="4"/>
        <v>46060</v>
      </c>
      <c r="B56" s="64"/>
      <c r="C56" s="65"/>
      <c r="D56" s="64"/>
      <c r="E56" s="64"/>
      <c r="F56" s="64"/>
      <c r="G56" s="64"/>
      <c r="H56" s="135">
        <f t="shared" si="3"/>
        <v>0</v>
      </c>
      <c r="I56" s="106"/>
    </row>
    <row r="57" spans="1:9" x14ac:dyDescent="0.25">
      <c r="A57" s="2">
        <f t="shared" si="4"/>
        <v>46061</v>
      </c>
      <c r="B57" s="64"/>
      <c r="C57" s="65"/>
      <c r="D57" s="64"/>
      <c r="E57" s="64"/>
      <c r="F57" s="64"/>
      <c r="G57" s="64"/>
      <c r="H57" s="135">
        <f t="shared" si="3"/>
        <v>0</v>
      </c>
      <c r="I57" s="113">
        <f>H51+H52+H53+H54+H55+H56+H57</f>
        <v>0</v>
      </c>
    </row>
    <row r="58" spans="1:9" x14ac:dyDescent="0.25">
      <c r="A58" s="3">
        <f t="shared" si="4"/>
        <v>46062</v>
      </c>
      <c r="B58" s="66"/>
      <c r="C58" s="67"/>
      <c r="D58" s="66"/>
      <c r="E58" s="66"/>
      <c r="F58" s="66"/>
      <c r="G58" s="66"/>
      <c r="H58" s="136">
        <f t="shared" si="3"/>
        <v>0</v>
      </c>
      <c r="I58" s="83"/>
    </row>
    <row r="59" spans="1:9" x14ac:dyDescent="0.25">
      <c r="A59" s="3">
        <f t="shared" si="4"/>
        <v>46063</v>
      </c>
      <c r="B59" s="66"/>
      <c r="C59" s="67"/>
      <c r="D59" s="66"/>
      <c r="E59" s="66"/>
      <c r="F59" s="66"/>
      <c r="G59" s="66"/>
      <c r="H59" s="136">
        <f t="shared" si="3"/>
        <v>0</v>
      </c>
      <c r="I59" s="84"/>
    </row>
    <row r="60" spans="1:9" x14ac:dyDescent="0.25">
      <c r="A60" s="3">
        <f t="shared" si="4"/>
        <v>46064</v>
      </c>
      <c r="B60" s="66"/>
      <c r="C60" s="67"/>
      <c r="D60" s="66"/>
      <c r="E60" s="66"/>
      <c r="F60" s="66"/>
      <c r="G60" s="66"/>
      <c r="H60" s="136">
        <f t="shared" si="3"/>
        <v>0</v>
      </c>
      <c r="I60" s="83"/>
    </row>
    <row r="61" spans="1:9" x14ac:dyDescent="0.25">
      <c r="A61" s="3">
        <f t="shared" si="4"/>
        <v>46065</v>
      </c>
      <c r="B61" s="66"/>
      <c r="C61" s="67"/>
      <c r="D61" s="66"/>
      <c r="E61" s="66"/>
      <c r="F61" s="66"/>
      <c r="G61" s="66"/>
      <c r="H61" s="136">
        <f t="shared" si="3"/>
        <v>0</v>
      </c>
      <c r="I61" s="83"/>
    </row>
    <row r="62" spans="1:9" x14ac:dyDescent="0.25">
      <c r="A62" s="3">
        <f t="shared" si="4"/>
        <v>46066</v>
      </c>
      <c r="B62" s="66"/>
      <c r="C62" s="67"/>
      <c r="D62" s="66"/>
      <c r="E62" s="66"/>
      <c r="F62" s="66"/>
      <c r="G62" s="66"/>
      <c r="H62" s="136">
        <f t="shared" si="3"/>
        <v>0</v>
      </c>
      <c r="I62" s="84"/>
    </row>
    <row r="63" spans="1:9" x14ac:dyDescent="0.25">
      <c r="A63" s="2">
        <f t="shared" si="4"/>
        <v>46067</v>
      </c>
      <c r="B63" s="64"/>
      <c r="C63" s="65"/>
      <c r="D63" s="64"/>
      <c r="E63" s="64"/>
      <c r="F63" s="64"/>
      <c r="G63" s="64"/>
      <c r="H63" s="135">
        <f t="shared" si="3"/>
        <v>0</v>
      </c>
      <c r="I63" s="106"/>
    </row>
    <row r="64" spans="1:9" x14ac:dyDescent="0.25">
      <c r="A64" s="2">
        <f t="shared" si="4"/>
        <v>46068</v>
      </c>
      <c r="B64" s="64"/>
      <c r="C64" s="65"/>
      <c r="D64" s="64"/>
      <c r="E64" s="64"/>
      <c r="F64" s="64"/>
      <c r="G64" s="64"/>
      <c r="H64" s="135">
        <f t="shared" si="3"/>
        <v>0</v>
      </c>
      <c r="I64" s="113">
        <f>H58+H59+H60+H61+H62+H63+H64</f>
        <v>0</v>
      </c>
    </row>
    <row r="65" spans="1:9" x14ac:dyDescent="0.25">
      <c r="A65" s="3">
        <f t="shared" si="4"/>
        <v>46069</v>
      </c>
      <c r="B65" s="66"/>
      <c r="C65" s="67"/>
      <c r="D65" s="66"/>
      <c r="E65" s="66"/>
      <c r="F65" s="66"/>
      <c r="G65" s="66"/>
      <c r="H65" s="136">
        <f t="shared" si="3"/>
        <v>0</v>
      </c>
      <c r="I65" s="83"/>
    </row>
    <row r="66" spans="1:9" x14ac:dyDescent="0.25">
      <c r="A66" s="3">
        <f t="shared" si="4"/>
        <v>46070</v>
      </c>
      <c r="B66" s="66"/>
      <c r="C66" s="67"/>
      <c r="D66" s="66"/>
      <c r="E66" s="66"/>
      <c r="F66" s="66"/>
      <c r="G66" s="66"/>
      <c r="H66" s="136">
        <f t="shared" si="3"/>
        <v>0</v>
      </c>
      <c r="I66" s="84"/>
    </row>
    <row r="67" spans="1:9" x14ac:dyDescent="0.25">
      <c r="A67" s="3">
        <f t="shared" si="4"/>
        <v>46071</v>
      </c>
      <c r="B67" s="66"/>
      <c r="C67" s="67"/>
      <c r="D67" s="66"/>
      <c r="E67" s="66"/>
      <c r="F67" s="66"/>
      <c r="G67" s="66"/>
      <c r="H67" s="136">
        <f t="shared" si="3"/>
        <v>0</v>
      </c>
      <c r="I67" s="83"/>
    </row>
    <row r="68" spans="1:9" x14ac:dyDescent="0.25">
      <c r="A68" s="3">
        <f t="shared" si="4"/>
        <v>46072</v>
      </c>
      <c r="B68" s="66"/>
      <c r="C68" s="67"/>
      <c r="D68" s="66"/>
      <c r="E68" s="66"/>
      <c r="F68" s="66"/>
      <c r="G68" s="66"/>
      <c r="H68" s="136">
        <f t="shared" si="3"/>
        <v>0</v>
      </c>
      <c r="I68" s="83"/>
    </row>
    <row r="69" spans="1:9" x14ac:dyDescent="0.25">
      <c r="A69" s="3">
        <f t="shared" si="4"/>
        <v>46073</v>
      </c>
      <c r="B69" s="66"/>
      <c r="C69" s="67"/>
      <c r="D69" s="66"/>
      <c r="E69" s="66"/>
      <c r="F69" s="66"/>
      <c r="G69" s="66"/>
      <c r="H69" s="136">
        <f t="shared" si="3"/>
        <v>0</v>
      </c>
      <c r="I69" s="84"/>
    </row>
    <row r="70" spans="1:9" x14ac:dyDescent="0.25">
      <c r="A70" s="2">
        <f t="shared" si="4"/>
        <v>46074</v>
      </c>
      <c r="B70" s="64"/>
      <c r="C70" s="65"/>
      <c r="D70" s="64"/>
      <c r="E70" s="64"/>
      <c r="F70" s="64"/>
      <c r="G70" s="64"/>
      <c r="H70" s="135">
        <f t="shared" si="3"/>
        <v>0</v>
      </c>
      <c r="I70" s="106"/>
    </row>
    <row r="71" spans="1:9" x14ac:dyDescent="0.25">
      <c r="A71" s="2">
        <f t="shared" si="4"/>
        <v>46075</v>
      </c>
      <c r="B71" s="64"/>
      <c r="C71" s="65"/>
      <c r="D71" s="64"/>
      <c r="E71" s="64"/>
      <c r="F71" s="64"/>
      <c r="G71" s="64"/>
      <c r="H71" s="135">
        <f t="shared" si="3"/>
        <v>0</v>
      </c>
      <c r="I71" s="113">
        <f>H65+H66+H67+H68+H69+H70+H71</f>
        <v>0</v>
      </c>
    </row>
    <row r="72" spans="1:9" x14ac:dyDescent="0.25">
      <c r="A72" s="3">
        <f t="shared" si="4"/>
        <v>46076</v>
      </c>
      <c r="B72" s="66"/>
      <c r="C72" s="67"/>
      <c r="D72" s="66"/>
      <c r="E72" s="66"/>
      <c r="F72" s="66"/>
      <c r="G72" s="66"/>
      <c r="H72" s="136">
        <f t="shared" si="3"/>
        <v>0</v>
      </c>
      <c r="I72" s="83"/>
    </row>
    <row r="73" spans="1:9" x14ac:dyDescent="0.25">
      <c r="A73" s="3">
        <f t="shared" si="4"/>
        <v>46077</v>
      </c>
      <c r="B73" s="66"/>
      <c r="C73" s="67"/>
      <c r="D73" s="66"/>
      <c r="E73" s="66"/>
      <c r="F73" s="66"/>
      <c r="G73" s="66"/>
      <c r="H73" s="136">
        <f t="shared" si="3"/>
        <v>0</v>
      </c>
      <c r="I73" s="84"/>
    </row>
    <row r="74" spans="1:9" x14ac:dyDescent="0.25">
      <c r="A74" s="3">
        <f t="shared" si="4"/>
        <v>46078</v>
      </c>
      <c r="B74" s="66"/>
      <c r="C74" s="67"/>
      <c r="D74" s="66"/>
      <c r="E74" s="66"/>
      <c r="F74" s="66"/>
      <c r="G74" s="66"/>
      <c r="H74" s="136">
        <f t="shared" si="3"/>
        <v>0</v>
      </c>
      <c r="I74" s="83"/>
    </row>
    <row r="75" spans="1:9" x14ac:dyDescent="0.25">
      <c r="A75" s="3">
        <f t="shared" si="4"/>
        <v>46079</v>
      </c>
      <c r="B75" s="66"/>
      <c r="C75" s="67"/>
      <c r="D75" s="66"/>
      <c r="E75" s="66"/>
      <c r="F75" s="66"/>
      <c r="G75" s="66"/>
      <c r="H75" s="136">
        <f t="shared" si="3"/>
        <v>0</v>
      </c>
      <c r="I75" s="83"/>
    </row>
    <row r="76" spans="1:9" x14ac:dyDescent="0.25">
      <c r="A76" s="3">
        <f t="shared" si="4"/>
        <v>46080</v>
      </c>
      <c r="B76" s="66"/>
      <c r="C76" s="67"/>
      <c r="D76" s="66"/>
      <c r="E76" s="66"/>
      <c r="F76" s="66"/>
      <c r="G76" s="66"/>
      <c r="H76" s="136">
        <f t="shared" si="3"/>
        <v>0</v>
      </c>
      <c r="I76" s="84"/>
    </row>
    <row r="77" spans="1:9" x14ac:dyDescent="0.25">
      <c r="A77" s="2">
        <f t="shared" si="4"/>
        <v>46081</v>
      </c>
      <c r="B77" s="64"/>
      <c r="C77" s="65"/>
      <c r="D77" s="64"/>
      <c r="E77" s="64"/>
      <c r="F77" s="64"/>
      <c r="G77" s="64"/>
      <c r="H77" s="135">
        <f t="shared" si="3"/>
        <v>0</v>
      </c>
      <c r="I77" s="106"/>
    </row>
    <row r="78" spans="1:9" ht="13.8" thickBot="1" x14ac:dyDescent="0.3">
      <c r="A78" s="3"/>
      <c r="B78" s="92"/>
      <c r="C78" s="110"/>
      <c r="D78" s="92"/>
      <c r="E78" s="92"/>
      <c r="F78" s="92"/>
      <c r="G78" s="92"/>
      <c r="H78" s="136"/>
      <c r="I78" s="87"/>
    </row>
    <row r="79" spans="1:9" ht="13.8" thickBot="1" x14ac:dyDescent="0.3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137">
        <f>SUM(H50:H78)</f>
        <v>0</v>
      </c>
    </row>
    <row r="80" spans="1:9" ht="13.8" thickBot="1" x14ac:dyDescent="0.3">
      <c r="A80" s="21" t="s">
        <v>22</v>
      </c>
      <c r="B80" s="68"/>
      <c r="C80" s="8"/>
      <c r="D80" s="9"/>
      <c r="E80" s="9"/>
      <c r="F80" s="9"/>
      <c r="G80" s="8"/>
      <c r="H80" s="10"/>
    </row>
    <row r="81" spans="1:9" ht="13.8" thickBot="1" x14ac:dyDescent="0.3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</row>
    <row r="82" spans="1:9" ht="27" thickBot="1" x14ac:dyDescent="0.3">
      <c r="A82" s="6" t="s">
        <v>83</v>
      </c>
      <c r="B82" s="7">
        <f>B46+H79</f>
        <v>0</v>
      </c>
      <c r="C82" s="8"/>
      <c r="D82" s="9"/>
      <c r="E82" s="9"/>
      <c r="F82" s="9"/>
      <c r="G82" s="55"/>
      <c r="H82" s="54"/>
    </row>
    <row r="83" spans="1:9" ht="13.8" thickBot="1" x14ac:dyDescent="0.3"/>
    <row r="84" spans="1:9" ht="13.8" thickBot="1" x14ac:dyDescent="0.3">
      <c r="A84" s="37" t="s">
        <v>25</v>
      </c>
      <c r="B84" s="38">
        <f>(C6/5)*22</f>
        <v>0</v>
      </c>
      <c r="C84" s="39" t="s">
        <v>13</v>
      </c>
      <c r="D84" s="40"/>
      <c r="E84" s="40"/>
      <c r="F84" s="40"/>
      <c r="G84" s="41"/>
      <c r="H84" s="42"/>
    </row>
    <row r="85" spans="1:9" ht="40.200000000000003" thickBot="1" x14ac:dyDescent="0.3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5">
      <c r="A86" s="2">
        <v>46082</v>
      </c>
      <c r="B86" s="64"/>
      <c r="C86" s="65"/>
      <c r="D86" s="64"/>
      <c r="E86" s="64"/>
      <c r="F86" s="64"/>
      <c r="G86" s="64"/>
      <c r="H86" s="138">
        <f>B86+E86+F86+G86</f>
        <v>0</v>
      </c>
      <c r="I86" s="113">
        <f>H72+H73+H74+H75+H76+H77+H86</f>
        <v>0</v>
      </c>
    </row>
    <row r="87" spans="1:9" x14ac:dyDescent="0.25">
      <c r="A87" s="3">
        <f>A86+1</f>
        <v>46083</v>
      </c>
      <c r="B87" s="66"/>
      <c r="C87" s="67"/>
      <c r="D87" s="66"/>
      <c r="E87" s="66"/>
      <c r="F87" s="66"/>
      <c r="G87" s="66"/>
      <c r="H87" s="139">
        <f t="shared" ref="H87:H116" si="5">B87+E87+F87+G87</f>
        <v>0</v>
      </c>
      <c r="I87" s="83"/>
    </row>
    <row r="88" spans="1:9" x14ac:dyDescent="0.25">
      <c r="A88" s="3">
        <f t="shared" ref="A88:A116" si="6">A87+1</f>
        <v>46084</v>
      </c>
      <c r="B88" s="66"/>
      <c r="C88" s="67"/>
      <c r="D88" s="66"/>
      <c r="E88" s="66"/>
      <c r="F88" s="66"/>
      <c r="G88" s="66"/>
      <c r="H88" s="139">
        <f t="shared" si="5"/>
        <v>0</v>
      </c>
      <c r="I88" s="91"/>
    </row>
    <row r="89" spans="1:9" x14ac:dyDescent="0.25">
      <c r="A89" s="3">
        <f t="shared" si="6"/>
        <v>46085</v>
      </c>
      <c r="B89" s="66"/>
      <c r="C89" s="67"/>
      <c r="D89" s="66"/>
      <c r="E89" s="66"/>
      <c r="F89" s="66"/>
      <c r="G89" s="66"/>
      <c r="H89" s="139">
        <f t="shared" si="5"/>
        <v>0</v>
      </c>
      <c r="I89" s="84"/>
    </row>
    <row r="90" spans="1:9" x14ac:dyDescent="0.25">
      <c r="A90" s="3">
        <f t="shared" si="6"/>
        <v>46086</v>
      </c>
      <c r="B90" s="66"/>
      <c r="C90" s="67"/>
      <c r="D90" s="66"/>
      <c r="E90" s="66"/>
      <c r="F90" s="66"/>
      <c r="G90" s="66"/>
      <c r="H90" s="139">
        <f t="shared" si="5"/>
        <v>0</v>
      </c>
      <c r="I90" s="83"/>
    </row>
    <row r="91" spans="1:9" x14ac:dyDescent="0.25">
      <c r="A91" s="3">
        <f t="shared" si="6"/>
        <v>46087</v>
      </c>
      <c r="B91" s="66"/>
      <c r="C91" s="67"/>
      <c r="D91" s="66"/>
      <c r="E91" s="66"/>
      <c r="F91" s="66"/>
      <c r="G91" s="66"/>
      <c r="H91" s="139">
        <f t="shared" si="5"/>
        <v>0</v>
      </c>
      <c r="I91" s="84"/>
    </row>
    <row r="92" spans="1:9" x14ac:dyDescent="0.25">
      <c r="A92" s="2">
        <f t="shared" si="6"/>
        <v>46088</v>
      </c>
      <c r="B92" s="64"/>
      <c r="C92" s="65"/>
      <c r="D92" s="64"/>
      <c r="E92" s="64"/>
      <c r="F92" s="64"/>
      <c r="G92" s="64"/>
      <c r="H92" s="138">
        <f t="shared" si="5"/>
        <v>0</v>
      </c>
      <c r="I92" s="106"/>
    </row>
    <row r="93" spans="1:9" x14ac:dyDescent="0.25">
      <c r="A93" s="2">
        <f t="shared" si="6"/>
        <v>46089</v>
      </c>
      <c r="B93" s="64"/>
      <c r="C93" s="65"/>
      <c r="D93" s="64"/>
      <c r="E93" s="64"/>
      <c r="F93" s="64"/>
      <c r="G93" s="64"/>
      <c r="H93" s="138">
        <f t="shared" si="5"/>
        <v>0</v>
      </c>
      <c r="I93" s="113">
        <f>H87+H88+H89+H90+H91+H92+H93</f>
        <v>0</v>
      </c>
    </row>
    <row r="94" spans="1:9" x14ac:dyDescent="0.25">
      <c r="A94" s="3">
        <f t="shared" si="6"/>
        <v>46090</v>
      </c>
      <c r="B94" s="66"/>
      <c r="C94" s="67"/>
      <c r="D94" s="66"/>
      <c r="E94" s="66"/>
      <c r="F94" s="66"/>
      <c r="G94" s="66"/>
      <c r="H94" s="139">
        <f t="shared" si="5"/>
        <v>0</v>
      </c>
      <c r="I94" s="83"/>
    </row>
    <row r="95" spans="1:9" x14ac:dyDescent="0.25">
      <c r="A95" s="3">
        <f t="shared" si="6"/>
        <v>46091</v>
      </c>
      <c r="B95" s="66"/>
      <c r="C95" s="67"/>
      <c r="D95" s="66"/>
      <c r="E95" s="66"/>
      <c r="F95" s="66"/>
      <c r="G95" s="66"/>
      <c r="H95" s="139">
        <f t="shared" si="5"/>
        <v>0</v>
      </c>
      <c r="I95" s="83"/>
    </row>
    <row r="96" spans="1:9" x14ac:dyDescent="0.25">
      <c r="A96" s="3">
        <f t="shared" si="6"/>
        <v>46092</v>
      </c>
      <c r="B96" s="66"/>
      <c r="C96" s="67"/>
      <c r="D96" s="66"/>
      <c r="E96" s="66"/>
      <c r="F96" s="66"/>
      <c r="G96" s="66"/>
      <c r="H96" s="139">
        <f t="shared" si="5"/>
        <v>0</v>
      </c>
      <c r="I96" s="84"/>
    </row>
    <row r="97" spans="1:9" x14ac:dyDescent="0.25">
      <c r="A97" s="3">
        <f t="shared" si="6"/>
        <v>46093</v>
      </c>
      <c r="B97" s="66"/>
      <c r="C97" s="67"/>
      <c r="D97" s="66"/>
      <c r="E97" s="66"/>
      <c r="F97" s="66"/>
      <c r="G97" s="66"/>
      <c r="H97" s="139">
        <f t="shared" si="5"/>
        <v>0</v>
      </c>
      <c r="I97" s="83"/>
    </row>
    <row r="98" spans="1:9" x14ac:dyDescent="0.25">
      <c r="A98" s="3">
        <f t="shared" si="6"/>
        <v>46094</v>
      </c>
      <c r="B98" s="66"/>
      <c r="C98" s="67"/>
      <c r="D98" s="66"/>
      <c r="E98" s="66"/>
      <c r="F98" s="66"/>
      <c r="G98" s="66"/>
      <c r="H98" s="139">
        <f t="shared" si="5"/>
        <v>0</v>
      </c>
      <c r="I98" s="84"/>
    </row>
    <row r="99" spans="1:9" x14ac:dyDescent="0.25">
      <c r="A99" s="2">
        <f t="shared" si="6"/>
        <v>46095</v>
      </c>
      <c r="B99" s="64"/>
      <c r="C99" s="65"/>
      <c r="D99" s="64"/>
      <c r="E99" s="64"/>
      <c r="F99" s="64"/>
      <c r="G99" s="64"/>
      <c r="H99" s="138">
        <f t="shared" si="5"/>
        <v>0</v>
      </c>
      <c r="I99" s="106"/>
    </row>
    <row r="100" spans="1:9" x14ac:dyDescent="0.25">
      <c r="A100" s="2">
        <f t="shared" si="6"/>
        <v>46096</v>
      </c>
      <c r="B100" s="64"/>
      <c r="C100" s="65"/>
      <c r="D100" s="64"/>
      <c r="E100" s="64"/>
      <c r="F100" s="64"/>
      <c r="G100" s="64"/>
      <c r="H100" s="138">
        <f t="shared" si="5"/>
        <v>0</v>
      </c>
      <c r="I100" s="113">
        <f>H94+H95+H96+H97+H98+H99+H100</f>
        <v>0</v>
      </c>
    </row>
    <row r="101" spans="1:9" x14ac:dyDescent="0.25">
      <c r="A101" s="3">
        <f t="shared" si="6"/>
        <v>46097</v>
      </c>
      <c r="B101" s="66"/>
      <c r="C101" s="67"/>
      <c r="D101" s="66"/>
      <c r="E101" s="66"/>
      <c r="F101" s="66"/>
      <c r="G101" s="66"/>
      <c r="H101" s="139">
        <f t="shared" si="5"/>
        <v>0</v>
      </c>
      <c r="I101" s="83"/>
    </row>
    <row r="102" spans="1:9" x14ac:dyDescent="0.25">
      <c r="A102" s="3">
        <f t="shared" si="6"/>
        <v>46098</v>
      </c>
      <c r="B102" s="66"/>
      <c r="C102" s="67"/>
      <c r="D102" s="66"/>
      <c r="E102" s="66"/>
      <c r="F102" s="66"/>
      <c r="G102" s="66"/>
      <c r="H102" s="139">
        <f t="shared" si="5"/>
        <v>0</v>
      </c>
      <c r="I102" s="83"/>
    </row>
    <row r="103" spans="1:9" x14ac:dyDescent="0.25">
      <c r="A103" s="3">
        <f t="shared" si="6"/>
        <v>46099</v>
      </c>
      <c r="B103" s="66"/>
      <c r="C103" s="67"/>
      <c r="D103" s="66"/>
      <c r="E103" s="66"/>
      <c r="F103" s="66"/>
      <c r="G103" s="66"/>
      <c r="H103" s="139">
        <f t="shared" si="5"/>
        <v>0</v>
      </c>
      <c r="I103" s="84"/>
    </row>
    <row r="104" spans="1:9" x14ac:dyDescent="0.25">
      <c r="A104" s="3">
        <f t="shared" si="6"/>
        <v>46100</v>
      </c>
      <c r="B104" s="66"/>
      <c r="C104" s="67"/>
      <c r="D104" s="66"/>
      <c r="E104" s="66"/>
      <c r="F104" s="66"/>
      <c r="G104" s="66"/>
      <c r="H104" s="139">
        <f t="shared" si="5"/>
        <v>0</v>
      </c>
      <c r="I104" s="83"/>
    </row>
    <row r="105" spans="1:9" x14ac:dyDescent="0.25">
      <c r="A105" s="3">
        <f t="shared" si="6"/>
        <v>46101</v>
      </c>
      <c r="B105" s="66"/>
      <c r="C105" s="67"/>
      <c r="D105" s="66"/>
      <c r="E105" s="66"/>
      <c r="F105" s="66"/>
      <c r="G105" s="66"/>
      <c r="H105" s="139">
        <f t="shared" si="5"/>
        <v>0</v>
      </c>
      <c r="I105" s="84"/>
    </row>
    <row r="106" spans="1:9" x14ac:dyDescent="0.25">
      <c r="A106" s="2">
        <f t="shared" si="6"/>
        <v>46102</v>
      </c>
      <c r="B106" s="64"/>
      <c r="C106" s="65"/>
      <c r="D106" s="64"/>
      <c r="E106" s="64"/>
      <c r="F106" s="64"/>
      <c r="G106" s="64"/>
      <c r="H106" s="138">
        <f t="shared" si="5"/>
        <v>0</v>
      </c>
      <c r="I106" s="106"/>
    </row>
    <row r="107" spans="1:9" x14ac:dyDescent="0.25">
      <c r="A107" s="2">
        <f t="shared" si="6"/>
        <v>46103</v>
      </c>
      <c r="B107" s="64"/>
      <c r="C107" s="65"/>
      <c r="D107" s="64"/>
      <c r="E107" s="64"/>
      <c r="F107" s="64"/>
      <c r="G107" s="64"/>
      <c r="H107" s="138">
        <f t="shared" si="5"/>
        <v>0</v>
      </c>
      <c r="I107" s="113">
        <f>H101+H102+H103+H104+H105+H106+H107</f>
        <v>0</v>
      </c>
    </row>
    <row r="108" spans="1:9" x14ac:dyDescent="0.25">
      <c r="A108" s="3">
        <f t="shared" si="6"/>
        <v>46104</v>
      </c>
      <c r="B108" s="66"/>
      <c r="C108" s="67"/>
      <c r="D108" s="66"/>
      <c r="E108" s="66"/>
      <c r="F108" s="66"/>
      <c r="G108" s="66"/>
      <c r="H108" s="139">
        <f t="shared" si="5"/>
        <v>0</v>
      </c>
      <c r="I108" s="83"/>
    </row>
    <row r="109" spans="1:9" x14ac:dyDescent="0.25">
      <c r="A109" s="3">
        <f t="shared" si="6"/>
        <v>46105</v>
      </c>
      <c r="B109" s="66"/>
      <c r="C109" s="67"/>
      <c r="D109" s="66"/>
      <c r="E109" s="66"/>
      <c r="F109" s="66"/>
      <c r="G109" s="66"/>
      <c r="H109" s="139">
        <f t="shared" si="5"/>
        <v>0</v>
      </c>
      <c r="I109" s="83"/>
    </row>
    <row r="110" spans="1:9" x14ac:dyDescent="0.25">
      <c r="A110" s="3">
        <f t="shared" si="6"/>
        <v>46106</v>
      </c>
      <c r="B110" s="66"/>
      <c r="C110" s="67"/>
      <c r="D110" s="66"/>
      <c r="E110" s="66"/>
      <c r="F110" s="66"/>
      <c r="G110" s="66"/>
      <c r="H110" s="139">
        <f t="shared" si="5"/>
        <v>0</v>
      </c>
      <c r="I110" s="84"/>
    </row>
    <row r="111" spans="1:9" x14ac:dyDescent="0.25">
      <c r="A111" s="3">
        <f t="shared" si="6"/>
        <v>46107</v>
      </c>
      <c r="B111" s="66"/>
      <c r="C111" s="67"/>
      <c r="D111" s="66"/>
      <c r="E111" s="66"/>
      <c r="F111" s="66"/>
      <c r="G111" s="66"/>
      <c r="H111" s="139">
        <f t="shared" si="5"/>
        <v>0</v>
      </c>
      <c r="I111" s="83"/>
    </row>
    <row r="112" spans="1:9" x14ac:dyDescent="0.25">
      <c r="A112" s="3">
        <f t="shared" si="6"/>
        <v>46108</v>
      </c>
      <c r="B112" s="66"/>
      <c r="C112" s="67"/>
      <c r="D112" s="66"/>
      <c r="E112" s="66"/>
      <c r="F112" s="66"/>
      <c r="G112" s="66"/>
      <c r="H112" s="139">
        <f t="shared" si="5"/>
        <v>0</v>
      </c>
      <c r="I112" s="84"/>
    </row>
    <row r="113" spans="1:9" x14ac:dyDescent="0.25">
      <c r="A113" s="2">
        <f t="shared" si="6"/>
        <v>46109</v>
      </c>
      <c r="B113" s="64"/>
      <c r="C113" s="65"/>
      <c r="D113" s="64"/>
      <c r="E113" s="64"/>
      <c r="F113" s="64"/>
      <c r="G113" s="64"/>
      <c r="H113" s="138">
        <f t="shared" si="5"/>
        <v>0</v>
      </c>
      <c r="I113" s="106"/>
    </row>
    <row r="114" spans="1:9" x14ac:dyDescent="0.25">
      <c r="A114" s="2">
        <f t="shared" si="6"/>
        <v>46110</v>
      </c>
      <c r="B114" s="64"/>
      <c r="C114" s="65"/>
      <c r="D114" s="64"/>
      <c r="E114" s="64"/>
      <c r="F114" s="64"/>
      <c r="G114" s="64"/>
      <c r="H114" s="138">
        <f t="shared" si="5"/>
        <v>0</v>
      </c>
      <c r="I114" s="113">
        <f>H108+H109+H110+H111+H112+H113+H114</f>
        <v>0</v>
      </c>
    </row>
    <row r="115" spans="1:9" x14ac:dyDescent="0.25">
      <c r="A115" s="3">
        <f t="shared" si="6"/>
        <v>46111</v>
      </c>
      <c r="B115" s="66"/>
      <c r="C115" s="67"/>
      <c r="D115" s="66"/>
      <c r="E115" s="66"/>
      <c r="F115" s="66"/>
      <c r="G115" s="66"/>
      <c r="H115" s="139">
        <f t="shared" si="5"/>
        <v>0</v>
      </c>
      <c r="I115" s="83"/>
    </row>
    <row r="116" spans="1:9" ht="13.8" thickBot="1" x14ac:dyDescent="0.3">
      <c r="A116" s="3">
        <f t="shared" si="6"/>
        <v>46112</v>
      </c>
      <c r="B116" s="66"/>
      <c r="C116" s="67"/>
      <c r="D116" s="66"/>
      <c r="E116" s="66"/>
      <c r="F116" s="66"/>
      <c r="G116" s="66"/>
      <c r="H116" s="139">
        <f t="shared" si="5"/>
        <v>0</v>
      </c>
      <c r="I116" s="86"/>
    </row>
    <row r="117" spans="1:9" ht="13.8" thickBot="1" x14ac:dyDescent="0.3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" si="7">SUM(F86:F116)</f>
        <v>0</v>
      </c>
      <c r="G117" s="24">
        <f t="shared" ref="G117" si="8">SUM(G86:G116)</f>
        <v>0</v>
      </c>
      <c r="H117" s="25">
        <f>SUM(H86:H116)</f>
        <v>0</v>
      </c>
    </row>
    <row r="118" spans="1:9" ht="13.8" thickBot="1" x14ac:dyDescent="0.3">
      <c r="A118" s="21" t="s">
        <v>22</v>
      </c>
      <c r="B118" s="68"/>
      <c r="C118" s="8"/>
      <c r="D118" s="9"/>
      <c r="E118" s="9"/>
      <c r="F118" s="9"/>
      <c r="G118" s="8"/>
      <c r="H118" s="10"/>
    </row>
    <row r="119" spans="1:9" ht="13.8" thickBot="1" x14ac:dyDescent="0.3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</row>
    <row r="120" spans="1:9" ht="27" thickBot="1" x14ac:dyDescent="0.3">
      <c r="A120" s="6" t="s">
        <v>83</v>
      </c>
      <c r="B120" s="7">
        <f>B82+H117</f>
        <v>0</v>
      </c>
      <c r="C120" s="8"/>
      <c r="D120" s="9"/>
      <c r="E120" s="9"/>
      <c r="F120" s="9"/>
      <c r="G120" s="55"/>
      <c r="H120" s="54"/>
    </row>
    <row r="121" spans="1:9" ht="13.8" thickBot="1" x14ac:dyDescent="0.3"/>
    <row r="122" spans="1:9" ht="13.8" thickBot="1" x14ac:dyDescent="0.3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</row>
    <row r="123" spans="1:9" ht="40.200000000000003" thickBot="1" x14ac:dyDescent="0.3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5">
      <c r="A124" s="99">
        <v>46113</v>
      </c>
      <c r="B124" s="100"/>
      <c r="C124" s="101"/>
      <c r="D124" s="66"/>
      <c r="E124" s="66"/>
      <c r="F124" s="66"/>
      <c r="G124" s="66"/>
      <c r="H124" s="33">
        <f>B124+E124+F124+G124</f>
        <v>0</v>
      </c>
      <c r="I124" s="85"/>
    </row>
    <row r="125" spans="1:9" x14ac:dyDescent="0.25">
      <c r="A125" s="3">
        <f>A124+1</f>
        <v>46114</v>
      </c>
      <c r="B125" s="66"/>
      <c r="C125" s="67"/>
      <c r="D125" s="66"/>
      <c r="E125" s="66"/>
      <c r="F125" s="66"/>
      <c r="G125" s="66"/>
      <c r="H125" s="33">
        <f t="shared" ref="H125:H153" si="9">B125+E125+F125+G125</f>
        <v>0</v>
      </c>
      <c r="I125" s="83"/>
    </row>
    <row r="126" spans="1:9" x14ac:dyDescent="0.25">
      <c r="A126" s="3">
        <f t="shared" ref="A126:A153" si="10">A125+1</f>
        <v>46115</v>
      </c>
      <c r="B126" s="66"/>
      <c r="C126" s="67"/>
      <c r="D126" s="66"/>
      <c r="E126" s="66"/>
      <c r="F126" s="66"/>
      <c r="G126" s="66"/>
      <c r="H126" s="33">
        <f t="shared" si="9"/>
        <v>0</v>
      </c>
      <c r="I126" s="84"/>
    </row>
    <row r="127" spans="1:9" x14ac:dyDescent="0.25">
      <c r="A127" s="2">
        <f t="shared" si="10"/>
        <v>46116</v>
      </c>
      <c r="B127" s="64"/>
      <c r="C127" s="65"/>
      <c r="D127" s="64"/>
      <c r="E127" s="64"/>
      <c r="F127" s="64"/>
      <c r="G127" s="64"/>
      <c r="H127" s="22">
        <f t="shared" si="9"/>
        <v>0</v>
      </c>
      <c r="I127" s="106"/>
    </row>
    <row r="128" spans="1:9" x14ac:dyDescent="0.25">
      <c r="A128" s="2">
        <f t="shared" si="10"/>
        <v>46117</v>
      </c>
      <c r="B128" s="64"/>
      <c r="C128" s="65" t="s">
        <v>26</v>
      </c>
      <c r="D128" s="64"/>
      <c r="E128" s="64"/>
      <c r="F128" s="64"/>
      <c r="G128" s="64"/>
      <c r="H128" s="22">
        <f t="shared" si="9"/>
        <v>0</v>
      </c>
      <c r="I128" s="113">
        <f>H115+H116+H124+H125+H126+H127+H128</f>
        <v>0</v>
      </c>
    </row>
    <row r="129" spans="1:9" x14ac:dyDescent="0.25">
      <c r="A129" s="2">
        <f t="shared" si="10"/>
        <v>46118</v>
      </c>
      <c r="B129" s="64"/>
      <c r="C129" s="65" t="s">
        <v>28</v>
      </c>
      <c r="D129" s="64"/>
      <c r="E129" s="64"/>
      <c r="F129" s="64"/>
      <c r="G129" s="64"/>
      <c r="H129" s="22">
        <f t="shared" si="9"/>
        <v>0</v>
      </c>
      <c r="I129" s="103"/>
    </row>
    <row r="130" spans="1:9" x14ac:dyDescent="0.25">
      <c r="A130" s="3">
        <f t="shared" si="10"/>
        <v>46119</v>
      </c>
      <c r="B130" s="66"/>
      <c r="C130" s="67"/>
      <c r="D130" s="66"/>
      <c r="E130" s="66"/>
      <c r="F130" s="66"/>
      <c r="G130" s="66"/>
      <c r="H130" s="33">
        <f t="shared" si="9"/>
        <v>0</v>
      </c>
      <c r="I130" s="83"/>
    </row>
    <row r="131" spans="1:9" x14ac:dyDescent="0.25">
      <c r="A131" s="3">
        <f t="shared" si="10"/>
        <v>46120</v>
      </c>
      <c r="B131" s="66"/>
      <c r="C131" s="67"/>
      <c r="D131" s="66"/>
      <c r="E131" s="66"/>
      <c r="F131" s="66"/>
      <c r="G131" s="66"/>
      <c r="H131" s="33">
        <f t="shared" si="9"/>
        <v>0</v>
      </c>
      <c r="I131" s="84"/>
    </row>
    <row r="132" spans="1:9" x14ac:dyDescent="0.25">
      <c r="A132" s="3">
        <f t="shared" si="10"/>
        <v>46121</v>
      </c>
      <c r="B132" s="66"/>
      <c r="C132" s="67"/>
      <c r="D132" s="66"/>
      <c r="E132" s="66"/>
      <c r="F132" s="66"/>
      <c r="G132" s="66"/>
      <c r="H132" s="33">
        <f t="shared" si="9"/>
        <v>0</v>
      </c>
      <c r="I132" s="83"/>
    </row>
    <row r="133" spans="1:9" x14ac:dyDescent="0.25">
      <c r="A133" s="3">
        <f t="shared" si="10"/>
        <v>46122</v>
      </c>
      <c r="B133" s="66"/>
      <c r="C133" s="67"/>
      <c r="D133" s="66"/>
      <c r="E133" s="66"/>
      <c r="F133" s="66"/>
      <c r="G133" s="66"/>
      <c r="H133" s="33">
        <f t="shared" si="9"/>
        <v>0</v>
      </c>
      <c r="I133" s="83"/>
    </row>
    <row r="134" spans="1:9" x14ac:dyDescent="0.25">
      <c r="A134" s="2">
        <f t="shared" si="10"/>
        <v>46123</v>
      </c>
      <c r="B134" s="64"/>
      <c r="C134" s="65"/>
      <c r="D134" s="64"/>
      <c r="E134" s="64"/>
      <c r="F134" s="64"/>
      <c r="G134" s="64"/>
      <c r="H134" s="22">
        <f t="shared" si="9"/>
        <v>0</v>
      </c>
      <c r="I134" s="106"/>
    </row>
    <row r="135" spans="1:9" x14ac:dyDescent="0.25">
      <c r="A135" s="2">
        <f t="shared" si="10"/>
        <v>46124</v>
      </c>
      <c r="B135" s="64"/>
      <c r="C135" s="65"/>
      <c r="D135" s="64"/>
      <c r="E135" s="64"/>
      <c r="F135" s="64"/>
      <c r="G135" s="64"/>
      <c r="H135" s="22">
        <f t="shared" si="9"/>
        <v>0</v>
      </c>
      <c r="I135" s="113">
        <f>H129+H130+H131+H132+H133+H134+H135</f>
        <v>0</v>
      </c>
    </row>
    <row r="136" spans="1:9" x14ac:dyDescent="0.25">
      <c r="A136" s="3">
        <f t="shared" si="10"/>
        <v>46125</v>
      </c>
      <c r="B136" s="66"/>
      <c r="C136" s="67"/>
      <c r="D136" s="66"/>
      <c r="E136" s="66"/>
      <c r="F136" s="66"/>
      <c r="G136" s="66"/>
      <c r="H136" s="33">
        <f t="shared" si="9"/>
        <v>0</v>
      </c>
      <c r="I136" s="83"/>
    </row>
    <row r="137" spans="1:9" x14ac:dyDescent="0.25">
      <c r="A137" s="3">
        <f t="shared" si="10"/>
        <v>46126</v>
      </c>
      <c r="B137" s="66"/>
      <c r="C137" s="67"/>
      <c r="D137" s="66"/>
      <c r="E137" s="66"/>
      <c r="F137" s="66"/>
      <c r="G137" s="66"/>
      <c r="H137" s="33">
        <f t="shared" si="9"/>
        <v>0</v>
      </c>
      <c r="I137" s="83"/>
    </row>
    <row r="138" spans="1:9" x14ac:dyDescent="0.25">
      <c r="A138" s="3">
        <f t="shared" si="10"/>
        <v>46127</v>
      </c>
      <c r="B138" s="66"/>
      <c r="C138" s="67"/>
      <c r="D138" s="66"/>
      <c r="E138" s="66"/>
      <c r="F138" s="66"/>
      <c r="G138" s="66"/>
      <c r="H138" s="33">
        <f t="shared" si="9"/>
        <v>0</v>
      </c>
      <c r="I138" s="84"/>
    </row>
    <row r="139" spans="1:9" x14ac:dyDescent="0.25">
      <c r="A139" s="3">
        <f t="shared" si="10"/>
        <v>46128</v>
      </c>
      <c r="B139" s="66"/>
      <c r="C139" s="67"/>
      <c r="D139" s="66"/>
      <c r="E139" s="66"/>
      <c r="F139" s="66"/>
      <c r="G139" s="66"/>
      <c r="H139" s="33">
        <f t="shared" si="9"/>
        <v>0</v>
      </c>
      <c r="I139" s="83"/>
    </row>
    <row r="140" spans="1:9" x14ac:dyDescent="0.25">
      <c r="A140" s="3">
        <f t="shared" si="10"/>
        <v>46129</v>
      </c>
      <c r="B140" s="66"/>
      <c r="C140" s="67"/>
      <c r="D140" s="66"/>
      <c r="E140" s="66"/>
      <c r="F140" s="66"/>
      <c r="G140" s="66"/>
      <c r="H140" s="33">
        <f t="shared" si="9"/>
        <v>0</v>
      </c>
      <c r="I140" s="84"/>
    </row>
    <row r="141" spans="1:9" x14ac:dyDescent="0.25">
      <c r="A141" s="2">
        <f t="shared" si="10"/>
        <v>46130</v>
      </c>
      <c r="B141" s="64"/>
      <c r="C141" s="65"/>
      <c r="D141" s="64"/>
      <c r="E141" s="64"/>
      <c r="F141" s="64"/>
      <c r="G141" s="64"/>
      <c r="H141" s="22">
        <f t="shared" si="9"/>
        <v>0</v>
      </c>
      <c r="I141" s="106"/>
    </row>
    <row r="142" spans="1:9" x14ac:dyDescent="0.25">
      <c r="A142" s="2">
        <f t="shared" si="10"/>
        <v>46131</v>
      </c>
      <c r="B142" s="64"/>
      <c r="C142" s="65"/>
      <c r="D142" s="64"/>
      <c r="E142" s="64"/>
      <c r="F142" s="64"/>
      <c r="G142" s="64"/>
      <c r="H142" s="22">
        <f t="shared" si="9"/>
        <v>0</v>
      </c>
      <c r="I142" s="113">
        <f>H136+H137+H138+H139+H140+H141+H142</f>
        <v>0</v>
      </c>
    </row>
    <row r="143" spans="1:9" x14ac:dyDescent="0.25">
      <c r="A143" s="3">
        <f t="shared" si="10"/>
        <v>46132</v>
      </c>
      <c r="B143" s="66"/>
      <c r="C143" s="67"/>
      <c r="D143" s="66"/>
      <c r="E143" s="66"/>
      <c r="F143" s="66"/>
      <c r="G143" s="66"/>
      <c r="H143" s="33">
        <f t="shared" si="9"/>
        <v>0</v>
      </c>
      <c r="I143" s="83"/>
    </row>
    <row r="144" spans="1:9" x14ac:dyDescent="0.25">
      <c r="A144" s="3">
        <f t="shared" si="10"/>
        <v>46133</v>
      </c>
      <c r="B144" s="66"/>
      <c r="C144" s="67"/>
      <c r="D144" s="66"/>
      <c r="E144" s="66"/>
      <c r="F144" s="66"/>
      <c r="G144" s="66"/>
      <c r="H144" s="33">
        <f t="shared" si="9"/>
        <v>0</v>
      </c>
      <c r="I144" s="83"/>
    </row>
    <row r="145" spans="1:9" x14ac:dyDescent="0.25">
      <c r="A145" s="3">
        <f t="shared" si="10"/>
        <v>46134</v>
      </c>
      <c r="B145" s="66"/>
      <c r="C145" s="67"/>
      <c r="D145" s="66"/>
      <c r="E145" s="66"/>
      <c r="F145" s="66"/>
      <c r="G145" s="66"/>
      <c r="H145" s="33">
        <f t="shared" si="9"/>
        <v>0</v>
      </c>
      <c r="I145" s="84"/>
    </row>
    <row r="146" spans="1:9" x14ac:dyDescent="0.25">
      <c r="A146" s="3">
        <f t="shared" si="10"/>
        <v>46135</v>
      </c>
      <c r="B146" s="66"/>
      <c r="C146" s="67"/>
      <c r="D146" s="66"/>
      <c r="E146" s="66"/>
      <c r="F146" s="66"/>
      <c r="G146" s="66"/>
      <c r="H146" s="33">
        <f t="shared" si="9"/>
        <v>0</v>
      </c>
      <c r="I146" s="83"/>
    </row>
    <row r="147" spans="1:9" x14ac:dyDescent="0.25">
      <c r="A147" s="3">
        <f t="shared" si="10"/>
        <v>46136</v>
      </c>
      <c r="B147" s="66"/>
      <c r="C147" s="67"/>
      <c r="D147" s="66"/>
      <c r="E147" s="66"/>
      <c r="F147" s="66"/>
      <c r="G147" s="66"/>
      <c r="H147" s="33">
        <f t="shared" si="9"/>
        <v>0</v>
      </c>
      <c r="I147" s="84"/>
    </row>
    <row r="148" spans="1:9" x14ac:dyDescent="0.25">
      <c r="A148" s="2">
        <f t="shared" si="10"/>
        <v>46137</v>
      </c>
      <c r="B148" s="64"/>
      <c r="C148" s="65"/>
      <c r="D148" s="64"/>
      <c r="E148" s="64"/>
      <c r="F148" s="64"/>
      <c r="G148" s="64"/>
      <c r="H148" s="22">
        <f t="shared" si="9"/>
        <v>0</v>
      </c>
      <c r="I148" s="106"/>
    </row>
    <row r="149" spans="1:9" x14ac:dyDescent="0.25">
      <c r="A149" s="2">
        <f t="shared" si="10"/>
        <v>46138</v>
      </c>
      <c r="B149" s="64"/>
      <c r="C149" s="65"/>
      <c r="D149" s="64"/>
      <c r="E149" s="64"/>
      <c r="F149" s="64"/>
      <c r="G149" s="64"/>
      <c r="H149" s="22">
        <f t="shared" si="9"/>
        <v>0</v>
      </c>
      <c r="I149" s="113">
        <f>H143+H144+H145+H146+H147+H148+H149</f>
        <v>0</v>
      </c>
    </row>
    <row r="150" spans="1:9" x14ac:dyDescent="0.25">
      <c r="A150" s="3">
        <f t="shared" si="10"/>
        <v>46139</v>
      </c>
      <c r="B150" s="66"/>
      <c r="C150" s="67"/>
      <c r="D150" s="66"/>
      <c r="E150" s="66"/>
      <c r="F150" s="66"/>
      <c r="G150" s="66"/>
      <c r="H150" s="33">
        <f t="shared" si="9"/>
        <v>0</v>
      </c>
      <c r="I150" s="83"/>
    </row>
    <row r="151" spans="1:9" x14ac:dyDescent="0.25">
      <c r="A151" s="3">
        <f t="shared" si="10"/>
        <v>46140</v>
      </c>
      <c r="B151" s="66"/>
      <c r="C151" s="67"/>
      <c r="D151" s="66"/>
      <c r="E151" s="66"/>
      <c r="F151" s="66"/>
      <c r="G151" s="66"/>
      <c r="H151" s="33">
        <f t="shared" si="9"/>
        <v>0</v>
      </c>
      <c r="I151" s="83"/>
    </row>
    <row r="152" spans="1:9" x14ac:dyDescent="0.25">
      <c r="A152" s="3">
        <f t="shared" si="10"/>
        <v>46141</v>
      </c>
      <c r="B152" s="66"/>
      <c r="C152" s="67"/>
      <c r="D152" s="66"/>
      <c r="E152" s="66"/>
      <c r="F152" s="66"/>
      <c r="G152" s="66"/>
      <c r="H152" s="33">
        <f t="shared" si="9"/>
        <v>0</v>
      </c>
      <c r="I152" s="84"/>
    </row>
    <row r="153" spans="1:9" ht="13.8" thickBot="1" x14ac:dyDescent="0.3">
      <c r="A153" s="3">
        <f t="shared" si="10"/>
        <v>46142</v>
      </c>
      <c r="B153" s="66"/>
      <c r="C153" s="67"/>
      <c r="D153" s="66"/>
      <c r="E153" s="66"/>
      <c r="F153" s="66"/>
      <c r="G153" s="66"/>
      <c r="H153" s="33">
        <f t="shared" si="9"/>
        <v>0</v>
      </c>
      <c r="I153" s="86"/>
    </row>
    <row r="154" spans="1:9" ht="13.8" thickBot="1" x14ac:dyDescent="0.3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</row>
    <row r="155" spans="1:9" ht="13.8" thickBot="1" x14ac:dyDescent="0.3">
      <c r="A155" s="21" t="s">
        <v>22</v>
      </c>
      <c r="B155" s="68"/>
      <c r="C155" s="8"/>
      <c r="D155" s="9"/>
      <c r="E155" s="9"/>
      <c r="F155" s="9"/>
      <c r="G155" s="8"/>
      <c r="H155" s="10"/>
    </row>
    <row r="156" spans="1:9" ht="13.8" thickBot="1" x14ac:dyDescent="0.3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</row>
    <row r="157" spans="1:9" ht="27" thickBot="1" x14ac:dyDescent="0.3">
      <c r="A157" s="6" t="s">
        <v>83</v>
      </c>
      <c r="B157" s="7">
        <f>B120+H154</f>
        <v>0</v>
      </c>
      <c r="C157" s="8"/>
      <c r="D157" s="9"/>
      <c r="E157" s="9"/>
      <c r="F157" s="9"/>
      <c r="G157" s="55"/>
      <c r="H157" s="54"/>
    </row>
    <row r="158" spans="1:9" ht="13.8" thickBot="1" x14ac:dyDescent="0.3"/>
    <row r="159" spans="1:9" ht="13.8" thickBot="1" x14ac:dyDescent="0.3">
      <c r="A159" s="37" t="s">
        <v>29</v>
      </c>
      <c r="B159" s="38">
        <f>(C6/5)*18</f>
        <v>0</v>
      </c>
      <c r="C159" s="39" t="s">
        <v>13</v>
      </c>
      <c r="D159" s="40"/>
      <c r="E159" s="40"/>
      <c r="F159" s="40"/>
      <c r="G159" s="41"/>
      <c r="H159" s="42"/>
    </row>
    <row r="160" spans="1:9" ht="40.200000000000003" thickBot="1" x14ac:dyDescent="0.3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5">
      <c r="A161" s="2">
        <v>46143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5">
      <c r="A162" s="2">
        <f>A161+1</f>
        <v>46144</v>
      </c>
      <c r="B162" s="64"/>
      <c r="C162" s="65"/>
      <c r="D162" s="64"/>
      <c r="E162" s="64"/>
      <c r="F162" s="64"/>
      <c r="G162" s="64"/>
      <c r="H162" s="22">
        <f t="shared" ref="H162:H191" si="11">B162+E162+F162+G162</f>
        <v>0</v>
      </c>
      <c r="I162" s="106"/>
    </row>
    <row r="163" spans="1:9" x14ac:dyDescent="0.25">
      <c r="A163" s="2">
        <f t="shared" ref="A163:A191" si="12">A162+1</f>
        <v>46145</v>
      </c>
      <c r="B163" s="64"/>
      <c r="C163" s="65"/>
      <c r="D163" s="64"/>
      <c r="E163" s="64"/>
      <c r="F163" s="64"/>
      <c r="G163" s="64"/>
      <c r="H163" s="22">
        <f t="shared" si="11"/>
        <v>0</v>
      </c>
      <c r="I163" s="113">
        <f>H150+H151+H152+H153+H161+H162+H163</f>
        <v>0</v>
      </c>
    </row>
    <row r="164" spans="1:9" x14ac:dyDescent="0.25">
      <c r="A164" s="3">
        <f t="shared" si="12"/>
        <v>46146</v>
      </c>
      <c r="B164" s="66"/>
      <c r="C164" s="67"/>
      <c r="D164" s="66"/>
      <c r="E164" s="66"/>
      <c r="F164" s="66"/>
      <c r="G164" s="66"/>
      <c r="H164" s="33">
        <f t="shared" si="11"/>
        <v>0</v>
      </c>
      <c r="I164" s="83"/>
    </row>
    <row r="165" spans="1:9" x14ac:dyDescent="0.25">
      <c r="A165" s="3">
        <f t="shared" si="12"/>
        <v>46147</v>
      </c>
      <c r="B165" s="66"/>
      <c r="C165" s="67"/>
      <c r="D165" s="66"/>
      <c r="E165" s="66"/>
      <c r="F165" s="66"/>
      <c r="G165" s="66"/>
      <c r="H165" s="33">
        <f t="shared" si="11"/>
        <v>0</v>
      </c>
      <c r="I165" s="91"/>
    </row>
    <row r="166" spans="1:9" x14ac:dyDescent="0.25">
      <c r="A166" s="3">
        <f t="shared" si="12"/>
        <v>46148</v>
      </c>
      <c r="B166" s="66"/>
      <c r="C166" s="67"/>
      <c r="D166" s="66"/>
      <c r="E166" s="66"/>
      <c r="F166" s="66"/>
      <c r="G166" s="66"/>
      <c r="H166" s="33">
        <f t="shared" si="11"/>
        <v>0</v>
      </c>
      <c r="I166" s="84"/>
    </row>
    <row r="167" spans="1:9" x14ac:dyDescent="0.25">
      <c r="A167" s="3">
        <f t="shared" si="12"/>
        <v>46149</v>
      </c>
      <c r="B167" s="66"/>
      <c r="C167" s="67"/>
      <c r="D167" s="66"/>
      <c r="E167" s="66"/>
      <c r="F167" s="66"/>
      <c r="G167" s="66"/>
      <c r="H167" s="33">
        <f t="shared" si="11"/>
        <v>0</v>
      </c>
      <c r="I167" s="83"/>
    </row>
    <row r="168" spans="1:9" x14ac:dyDescent="0.25">
      <c r="A168" s="3">
        <f t="shared" si="12"/>
        <v>46150</v>
      </c>
      <c r="B168" s="66"/>
      <c r="C168" s="67"/>
      <c r="D168" s="66"/>
      <c r="E168" s="66"/>
      <c r="F168" s="66"/>
      <c r="G168" s="66"/>
      <c r="H168" s="33">
        <f t="shared" si="11"/>
        <v>0</v>
      </c>
      <c r="I168" s="84"/>
    </row>
    <row r="169" spans="1:9" x14ac:dyDescent="0.25">
      <c r="A169" s="2">
        <f t="shared" si="12"/>
        <v>46151</v>
      </c>
      <c r="B169" s="64"/>
      <c r="C169" s="98"/>
      <c r="D169" s="64"/>
      <c r="E169" s="64"/>
      <c r="F169" s="64"/>
      <c r="G169" s="64"/>
      <c r="H169" s="22">
        <f t="shared" si="11"/>
        <v>0</v>
      </c>
      <c r="I169" s="106"/>
    </row>
    <row r="170" spans="1:9" x14ac:dyDescent="0.25">
      <c r="A170" s="2">
        <f t="shared" si="12"/>
        <v>46152</v>
      </c>
      <c r="B170" s="64"/>
      <c r="C170" s="65"/>
      <c r="D170" s="64"/>
      <c r="E170" s="64"/>
      <c r="F170" s="64"/>
      <c r="G170" s="64"/>
      <c r="H170" s="22">
        <f t="shared" si="11"/>
        <v>0</v>
      </c>
      <c r="I170" s="113">
        <f>H164+H165+H166+H167+H168+H169+H170</f>
        <v>0</v>
      </c>
    </row>
    <row r="171" spans="1:9" x14ac:dyDescent="0.25">
      <c r="A171" s="3">
        <f t="shared" si="12"/>
        <v>46153</v>
      </c>
      <c r="B171" s="66"/>
      <c r="C171" s="67"/>
      <c r="D171" s="66"/>
      <c r="E171" s="66"/>
      <c r="F171" s="66"/>
      <c r="G171" s="66"/>
      <c r="H171" s="33">
        <f t="shared" si="11"/>
        <v>0</v>
      </c>
      <c r="I171" s="83"/>
    </row>
    <row r="172" spans="1:9" x14ac:dyDescent="0.25">
      <c r="A172" s="3">
        <f t="shared" si="12"/>
        <v>46154</v>
      </c>
      <c r="B172" s="66"/>
      <c r="C172" s="67"/>
      <c r="D172" s="66"/>
      <c r="E172" s="66"/>
      <c r="F172" s="66"/>
      <c r="G172" s="66"/>
      <c r="H172" s="33">
        <f t="shared" si="11"/>
        <v>0</v>
      </c>
      <c r="I172" s="83"/>
    </row>
    <row r="173" spans="1:9" x14ac:dyDescent="0.25">
      <c r="A173" s="3">
        <f t="shared" si="12"/>
        <v>46155</v>
      </c>
      <c r="B173" s="66"/>
      <c r="C173" s="67"/>
      <c r="D173" s="66"/>
      <c r="E173" s="66"/>
      <c r="F173" s="66"/>
      <c r="G173" s="66"/>
      <c r="H173" s="33">
        <f t="shared" si="11"/>
        <v>0</v>
      </c>
      <c r="I173" s="84"/>
    </row>
    <row r="174" spans="1:9" x14ac:dyDescent="0.25">
      <c r="A174" s="2">
        <f t="shared" si="12"/>
        <v>46156</v>
      </c>
      <c r="B174" s="64"/>
      <c r="C174" s="65" t="s">
        <v>31</v>
      </c>
      <c r="D174" s="64"/>
      <c r="E174" s="64"/>
      <c r="F174" s="64"/>
      <c r="G174" s="64"/>
      <c r="H174" s="22">
        <f t="shared" si="11"/>
        <v>0</v>
      </c>
      <c r="I174" s="103"/>
    </row>
    <row r="175" spans="1:9" x14ac:dyDescent="0.25">
      <c r="A175" s="3">
        <f t="shared" si="12"/>
        <v>46157</v>
      </c>
      <c r="B175" s="66"/>
      <c r="C175" s="67"/>
      <c r="D175" s="66"/>
      <c r="E175" s="66"/>
      <c r="F175" s="66"/>
      <c r="G175" s="66"/>
      <c r="H175" s="33">
        <f t="shared" si="11"/>
        <v>0</v>
      </c>
      <c r="I175" s="84"/>
    </row>
    <row r="176" spans="1:9" x14ac:dyDescent="0.25">
      <c r="A176" s="2">
        <f t="shared" si="12"/>
        <v>46158</v>
      </c>
      <c r="B176" s="64"/>
      <c r="C176" s="65"/>
      <c r="D176" s="64"/>
      <c r="E176" s="64"/>
      <c r="F176" s="64"/>
      <c r="G176" s="64"/>
      <c r="H176" s="22">
        <f t="shared" si="11"/>
        <v>0</v>
      </c>
      <c r="I176" s="106"/>
    </row>
    <row r="177" spans="1:9" x14ac:dyDescent="0.25">
      <c r="A177" s="2">
        <f t="shared" si="12"/>
        <v>46159</v>
      </c>
      <c r="B177" s="64"/>
      <c r="C177" s="65"/>
      <c r="D177" s="64"/>
      <c r="E177" s="64"/>
      <c r="F177" s="64"/>
      <c r="G177" s="64"/>
      <c r="H177" s="22">
        <f t="shared" si="11"/>
        <v>0</v>
      </c>
      <c r="I177" s="113">
        <f>H171+H172+H173+H174+H175+H176+H177</f>
        <v>0</v>
      </c>
    </row>
    <row r="178" spans="1:9" x14ac:dyDescent="0.25">
      <c r="A178" s="3">
        <f t="shared" si="12"/>
        <v>46160</v>
      </c>
      <c r="B178" s="66"/>
      <c r="C178" s="109"/>
      <c r="D178" s="66"/>
      <c r="E178" s="66"/>
      <c r="F178" s="66"/>
      <c r="G178" s="66"/>
      <c r="H178" s="33">
        <f t="shared" si="11"/>
        <v>0</v>
      </c>
      <c r="I178" s="83"/>
    </row>
    <row r="179" spans="1:9" x14ac:dyDescent="0.25">
      <c r="A179" s="3">
        <f t="shared" si="12"/>
        <v>46161</v>
      </c>
      <c r="B179" s="66"/>
      <c r="C179" s="67"/>
      <c r="D179" s="66"/>
      <c r="E179" s="66"/>
      <c r="F179" s="66"/>
      <c r="G179" s="66"/>
      <c r="H179" s="33">
        <f t="shared" si="11"/>
        <v>0</v>
      </c>
      <c r="I179" s="83"/>
    </row>
    <row r="180" spans="1:9" x14ac:dyDescent="0.25">
      <c r="A180" s="3">
        <f t="shared" si="12"/>
        <v>46162</v>
      </c>
      <c r="B180" s="66"/>
      <c r="C180" s="67"/>
      <c r="D180" s="66"/>
      <c r="E180" s="66"/>
      <c r="F180" s="66"/>
      <c r="G180" s="66"/>
      <c r="H180" s="33">
        <f t="shared" si="11"/>
        <v>0</v>
      </c>
      <c r="I180" s="83"/>
    </row>
    <row r="181" spans="1:9" x14ac:dyDescent="0.25">
      <c r="A181" s="3">
        <f t="shared" si="12"/>
        <v>46163</v>
      </c>
      <c r="B181" s="66"/>
      <c r="C181" s="67"/>
      <c r="D181" s="66"/>
      <c r="E181" s="66"/>
      <c r="F181" s="66"/>
      <c r="G181" s="66"/>
      <c r="H181" s="33">
        <f t="shared" si="11"/>
        <v>0</v>
      </c>
      <c r="I181" s="83"/>
    </row>
    <row r="182" spans="1:9" x14ac:dyDescent="0.25">
      <c r="A182" s="3">
        <f t="shared" si="12"/>
        <v>46164</v>
      </c>
      <c r="B182" s="66"/>
      <c r="C182" s="67"/>
      <c r="D182" s="66"/>
      <c r="E182" s="66"/>
      <c r="F182" s="66"/>
      <c r="G182" s="66"/>
      <c r="H182" s="33">
        <f t="shared" si="11"/>
        <v>0</v>
      </c>
      <c r="I182" s="84"/>
    </row>
    <row r="183" spans="1:9" x14ac:dyDescent="0.25">
      <c r="A183" s="2">
        <f t="shared" si="12"/>
        <v>46165</v>
      </c>
      <c r="B183" s="64"/>
      <c r="C183" s="65"/>
      <c r="D183" s="64"/>
      <c r="E183" s="64"/>
      <c r="F183" s="64"/>
      <c r="G183" s="64"/>
      <c r="H183" s="22">
        <f t="shared" si="11"/>
        <v>0</v>
      </c>
      <c r="I183" s="106"/>
    </row>
    <row r="184" spans="1:9" x14ac:dyDescent="0.25">
      <c r="A184" s="2">
        <f t="shared" si="12"/>
        <v>46166</v>
      </c>
      <c r="B184" s="64"/>
      <c r="C184" s="65" t="s">
        <v>32</v>
      </c>
      <c r="D184" s="64"/>
      <c r="E184" s="64"/>
      <c r="F184" s="64"/>
      <c r="G184" s="64"/>
      <c r="H184" s="22">
        <f t="shared" si="11"/>
        <v>0</v>
      </c>
      <c r="I184" s="113">
        <f>H178+H179+H180+H181+H182+H183+H184</f>
        <v>0</v>
      </c>
    </row>
    <row r="185" spans="1:9" x14ac:dyDescent="0.25">
      <c r="A185" s="2">
        <f t="shared" si="12"/>
        <v>46167</v>
      </c>
      <c r="B185" s="64"/>
      <c r="C185" s="65" t="s">
        <v>33</v>
      </c>
      <c r="D185" s="64"/>
      <c r="E185" s="64"/>
      <c r="F185" s="64"/>
      <c r="G185" s="64"/>
      <c r="H185" s="22">
        <f t="shared" si="11"/>
        <v>0</v>
      </c>
      <c r="I185" s="113"/>
    </row>
    <row r="186" spans="1:9" x14ac:dyDescent="0.25">
      <c r="A186" s="3">
        <f t="shared" si="12"/>
        <v>46168</v>
      </c>
      <c r="B186" s="66"/>
      <c r="C186" s="67"/>
      <c r="D186" s="66"/>
      <c r="E186" s="66"/>
      <c r="F186" s="66"/>
      <c r="G186" s="66"/>
      <c r="H186" s="33">
        <f t="shared" si="11"/>
        <v>0</v>
      </c>
      <c r="I186" s="83"/>
    </row>
    <row r="187" spans="1:9" x14ac:dyDescent="0.25">
      <c r="A187" s="3">
        <f t="shared" si="12"/>
        <v>46169</v>
      </c>
      <c r="B187" s="66"/>
      <c r="C187" s="67"/>
      <c r="D187" s="66"/>
      <c r="E187" s="66"/>
      <c r="F187" s="66"/>
      <c r="G187" s="66"/>
      <c r="H187" s="33">
        <f t="shared" si="11"/>
        <v>0</v>
      </c>
      <c r="I187" s="84"/>
    </row>
    <row r="188" spans="1:9" x14ac:dyDescent="0.25">
      <c r="A188" s="3">
        <f t="shared" si="12"/>
        <v>46170</v>
      </c>
      <c r="B188" s="66"/>
      <c r="C188" s="67"/>
      <c r="D188" s="66"/>
      <c r="E188" s="66"/>
      <c r="F188" s="66"/>
      <c r="G188" s="66"/>
      <c r="H188" s="33">
        <f t="shared" si="11"/>
        <v>0</v>
      </c>
      <c r="I188" s="83"/>
    </row>
    <row r="189" spans="1:9" x14ac:dyDescent="0.25">
      <c r="A189" s="3">
        <f t="shared" si="12"/>
        <v>46171</v>
      </c>
      <c r="B189" s="66"/>
      <c r="C189" s="109"/>
      <c r="D189" s="66"/>
      <c r="E189" s="66"/>
      <c r="F189" s="66"/>
      <c r="G189" s="66"/>
      <c r="H189" s="33">
        <f t="shared" si="11"/>
        <v>0</v>
      </c>
      <c r="I189" s="84"/>
    </row>
    <row r="190" spans="1:9" x14ac:dyDescent="0.25">
      <c r="A190" s="2">
        <f t="shared" si="12"/>
        <v>46172</v>
      </c>
      <c r="B190" s="64"/>
      <c r="C190" s="65"/>
      <c r="D190" s="64"/>
      <c r="E190" s="64"/>
      <c r="F190" s="64"/>
      <c r="G190" s="64"/>
      <c r="H190" s="22">
        <f t="shared" si="11"/>
        <v>0</v>
      </c>
      <c r="I190" s="106"/>
    </row>
    <row r="191" spans="1:9" ht="13.8" thickBot="1" x14ac:dyDescent="0.3">
      <c r="A191" s="2">
        <f t="shared" si="12"/>
        <v>46173</v>
      </c>
      <c r="B191" s="64"/>
      <c r="C191" s="65"/>
      <c r="D191" s="64"/>
      <c r="E191" s="64"/>
      <c r="F191" s="64"/>
      <c r="G191" s="64"/>
      <c r="H191" s="22">
        <f t="shared" si="11"/>
        <v>0</v>
      </c>
      <c r="I191" s="114">
        <f>H185+H186+H187+H188+H189+H190+H191</f>
        <v>0</v>
      </c>
    </row>
    <row r="192" spans="1:9" ht="13.8" thickBot="1" x14ac:dyDescent="0.3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" si="13">SUM(F161:F191)</f>
        <v>0</v>
      </c>
      <c r="G192" s="24">
        <f t="shared" ref="G192" si="14">SUM(G161:G191)</f>
        <v>0</v>
      </c>
      <c r="H192" s="25">
        <f>SUM(H161:H191)</f>
        <v>0</v>
      </c>
    </row>
    <row r="193" spans="1:9" ht="13.8" thickBot="1" x14ac:dyDescent="0.3">
      <c r="A193" s="21" t="s">
        <v>22</v>
      </c>
      <c r="B193" s="68"/>
      <c r="C193" s="8"/>
      <c r="D193" s="9"/>
      <c r="E193" s="9"/>
      <c r="F193" s="9"/>
      <c r="G193" s="8"/>
      <c r="H193" s="10"/>
    </row>
    <row r="194" spans="1:9" ht="13.8" thickBot="1" x14ac:dyDescent="0.3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</row>
    <row r="195" spans="1:9" ht="27" thickBot="1" x14ac:dyDescent="0.3">
      <c r="A195" s="6" t="s">
        <v>83</v>
      </c>
      <c r="B195" s="7">
        <f>B157+H192</f>
        <v>0</v>
      </c>
      <c r="C195" s="8"/>
      <c r="D195" s="9"/>
      <c r="E195" s="9"/>
      <c r="F195" s="9"/>
      <c r="G195" s="55"/>
      <c r="H195" s="54"/>
    </row>
    <row r="196" spans="1:9" ht="13.8" thickBot="1" x14ac:dyDescent="0.3"/>
    <row r="197" spans="1:9" ht="13.8" thickBot="1" x14ac:dyDescent="0.3">
      <c r="A197" s="37" t="s">
        <v>34</v>
      </c>
      <c r="B197" s="38">
        <f>(C6/5)*22</f>
        <v>0</v>
      </c>
      <c r="C197" s="39" t="s">
        <v>13</v>
      </c>
      <c r="D197" s="40"/>
      <c r="E197" s="40"/>
      <c r="F197" s="40"/>
      <c r="G197" s="41"/>
      <c r="H197" s="42"/>
    </row>
    <row r="198" spans="1:9" ht="40.200000000000003" thickBot="1" x14ac:dyDescent="0.3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5">
      <c r="A199" s="3">
        <v>46174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5">
      <c r="A200" s="3">
        <f>A199+1</f>
        <v>46175</v>
      </c>
      <c r="B200" s="66"/>
      <c r="C200" s="67"/>
      <c r="D200" s="66"/>
      <c r="E200" s="66"/>
      <c r="F200" s="66"/>
      <c r="G200" s="66"/>
      <c r="H200" s="33">
        <f t="shared" ref="H200:H228" si="15">B200+E200+F200+G200</f>
        <v>0</v>
      </c>
      <c r="I200" s="91"/>
    </row>
    <row r="201" spans="1:9" x14ac:dyDescent="0.25">
      <c r="A201" s="3">
        <f t="shared" ref="A201:A228" si="16">A200+1</f>
        <v>46176</v>
      </c>
      <c r="B201" s="66"/>
      <c r="C201" s="67"/>
      <c r="D201" s="66"/>
      <c r="E201" s="66"/>
      <c r="F201" s="66"/>
      <c r="G201" s="66"/>
      <c r="H201" s="33">
        <f t="shared" si="15"/>
        <v>0</v>
      </c>
      <c r="I201" s="84"/>
    </row>
    <row r="202" spans="1:9" x14ac:dyDescent="0.25">
      <c r="A202" s="3">
        <f t="shared" si="16"/>
        <v>46177</v>
      </c>
      <c r="B202" s="66"/>
      <c r="C202" s="67"/>
      <c r="D202" s="66"/>
      <c r="E202" s="66"/>
      <c r="F202" s="66"/>
      <c r="G202" s="66"/>
      <c r="H202" s="33">
        <f t="shared" si="15"/>
        <v>0</v>
      </c>
      <c r="I202" s="83"/>
    </row>
    <row r="203" spans="1:9" x14ac:dyDescent="0.25">
      <c r="A203" s="3">
        <f t="shared" si="16"/>
        <v>46178</v>
      </c>
      <c r="B203" s="66"/>
      <c r="C203" s="67"/>
      <c r="D203" s="66"/>
      <c r="E203" s="66"/>
      <c r="F203" s="66"/>
      <c r="G203" s="66"/>
      <c r="H203" s="33">
        <f t="shared" si="15"/>
        <v>0</v>
      </c>
      <c r="I203" s="84"/>
    </row>
    <row r="204" spans="1:9" x14ac:dyDescent="0.25">
      <c r="A204" s="2">
        <f t="shared" si="16"/>
        <v>46179</v>
      </c>
      <c r="B204" s="64"/>
      <c r="C204" s="65"/>
      <c r="D204" s="64"/>
      <c r="E204" s="64"/>
      <c r="F204" s="64"/>
      <c r="G204" s="64"/>
      <c r="H204" s="22">
        <f t="shared" si="15"/>
        <v>0</v>
      </c>
      <c r="I204" s="106"/>
    </row>
    <row r="205" spans="1:9" x14ac:dyDescent="0.25">
      <c r="A205" s="2">
        <f t="shared" si="16"/>
        <v>46180</v>
      </c>
      <c r="B205" s="64"/>
      <c r="C205" s="65"/>
      <c r="D205" s="64"/>
      <c r="E205" s="64"/>
      <c r="F205" s="64"/>
      <c r="G205" s="64"/>
      <c r="H205" s="22">
        <f t="shared" si="15"/>
        <v>0</v>
      </c>
      <c r="I205" s="113">
        <f>H199+H200+H201+H202+H203+H204+H205</f>
        <v>0</v>
      </c>
    </row>
    <row r="206" spans="1:9" x14ac:dyDescent="0.25">
      <c r="A206" s="3">
        <f t="shared" si="16"/>
        <v>46181</v>
      </c>
      <c r="B206" s="66"/>
      <c r="C206" s="109"/>
      <c r="D206" s="66"/>
      <c r="E206" s="66"/>
      <c r="F206" s="66"/>
      <c r="G206" s="66"/>
      <c r="H206" s="33">
        <f t="shared" si="15"/>
        <v>0</v>
      </c>
      <c r="I206" s="83"/>
    </row>
    <row r="207" spans="1:9" x14ac:dyDescent="0.25">
      <c r="A207" s="3">
        <f t="shared" si="16"/>
        <v>46182</v>
      </c>
      <c r="B207" s="66"/>
      <c r="C207" s="109"/>
      <c r="D207" s="66"/>
      <c r="E207" s="66"/>
      <c r="F207" s="66"/>
      <c r="G207" s="66"/>
      <c r="H207" s="33">
        <f t="shared" si="15"/>
        <v>0</v>
      </c>
      <c r="I207" s="83"/>
    </row>
    <row r="208" spans="1:9" x14ac:dyDescent="0.25">
      <c r="A208" s="3">
        <f t="shared" si="16"/>
        <v>46183</v>
      </c>
      <c r="B208" s="66"/>
      <c r="C208" s="67"/>
      <c r="D208" s="66"/>
      <c r="E208" s="66"/>
      <c r="F208" s="66"/>
      <c r="G208" s="66"/>
      <c r="H208" s="33">
        <f t="shared" si="15"/>
        <v>0</v>
      </c>
      <c r="I208" s="84"/>
    </row>
    <row r="209" spans="1:9" x14ac:dyDescent="0.25">
      <c r="A209" s="3">
        <f t="shared" si="16"/>
        <v>46184</v>
      </c>
      <c r="B209" s="66"/>
      <c r="C209" s="67"/>
      <c r="D209" s="66"/>
      <c r="E209" s="66"/>
      <c r="F209" s="66"/>
      <c r="G209" s="66"/>
      <c r="H209" s="33">
        <f t="shared" si="15"/>
        <v>0</v>
      </c>
      <c r="I209" s="83"/>
    </row>
    <row r="210" spans="1:9" x14ac:dyDescent="0.25">
      <c r="A210" s="3">
        <f t="shared" si="16"/>
        <v>46185</v>
      </c>
      <c r="B210" s="66"/>
      <c r="C210" s="67"/>
      <c r="D210" s="66"/>
      <c r="E210" s="66"/>
      <c r="F210" s="66"/>
      <c r="G210" s="66"/>
      <c r="H210" s="33">
        <f t="shared" si="15"/>
        <v>0</v>
      </c>
      <c r="I210" s="84"/>
    </row>
    <row r="211" spans="1:9" x14ac:dyDescent="0.25">
      <c r="A211" s="2">
        <f t="shared" si="16"/>
        <v>46186</v>
      </c>
      <c r="B211" s="64"/>
      <c r="C211" s="65"/>
      <c r="D211" s="64"/>
      <c r="E211" s="64"/>
      <c r="F211" s="64"/>
      <c r="G211" s="64"/>
      <c r="H211" s="22">
        <f t="shared" si="15"/>
        <v>0</v>
      </c>
      <c r="I211" s="106"/>
    </row>
    <row r="212" spans="1:9" x14ac:dyDescent="0.25">
      <c r="A212" s="2">
        <f t="shared" si="16"/>
        <v>46187</v>
      </c>
      <c r="B212" s="64"/>
      <c r="C212" s="65"/>
      <c r="D212" s="64"/>
      <c r="E212" s="64"/>
      <c r="F212" s="64"/>
      <c r="G212" s="64"/>
      <c r="H212" s="22">
        <f t="shared" si="15"/>
        <v>0</v>
      </c>
      <c r="I212" s="113">
        <f>H206+H207+H208+H209+H210+H211+H212</f>
        <v>0</v>
      </c>
    </row>
    <row r="213" spans="1:9" x14ac:dyDescent="0.25">
      <c r="A213" s="3">
        <f t="shared" si="16"/>
        <v>46188</v>
      </c>
      <c r="B213" s="66"/>
      <c r="C213" s="67"/>
      <c r="D213" s="66"/>
      <c r="E213" s="66"/>
      <c r="F213" s="66"/>
      <c r="G213" s="66"/>
      <c r="H213" s="33">
        <f t="shared" si="15"/>
        <v>0</v>
      </c>
      <c r="I213" s="83"/>
    </row>
    <row r="214" spans="1:9" x14ac:dyDescent="0.25">
      <c r="A214" s="3">
        <f t="shared" si="16"/>
        <v>46189</v>
      </c>
      <c r="B214" s="66"/>
      <c r="C214" s="67"/>
      <c r="D214" s="66"/>
      <c r="E214" s="66"/>
      <c r="F214" s="66"/>
      <c r="G214" s="66"/>
      <c r="H214" s="33">
        <f t="shared" si="15"/>
        <v>0</v>
      </c>
      <c r="I214" s="83"/>
    </row>
    <row r="215" spans="1:9" x14ac:dyDescent="0.25">
      <c r="A215" s="3">
        <f t="shared" si="16"/>
        <v>46190</v>
      </c>
      <c r="B215" s="66"/>
      <c r="C215" s="67"/>
      <c r="D215" s="66"/>
      <c r="E215" s="66"/>
      <c r="F215" s="66"/>
      <c r="G215" s="66"/>
      <c r="H215" s="33">
        <f t="shared" si="15"/>
        <v>0</v>
      </c>
      <c r="I215" s="84"/>
    </row>
    <row r="216" spans="1:9" x14ac:dyDescent="0.25">
      <c r="A216" s="3">
        <f t="shared" si="16"/>
        <v>46191</v>
      </c>
      <c r="B216" s="66"/>
      <c r="C216" s="67"/>
      <c r="D216" s="66"/>
      <c r="E216" s="66"/>
      <c r="F216" s="66"/>
      <c r="G216" s="66"/>
      <c r="H216" s="33">
        <f t="shared" si="15"/>
        <v>0</v>
      </c>
      <c r="I216" s="83"/>
    </row>
    <row r="217" spans="1:9" x14ac:dyDescent="0.25">
      <c r="A217" s="3">
        <f t="shared" si="16"/>
        <v>46192</v>
      </c>
      <c r="B217" s="66"/>
      <c r="C217" s="67"/>
      <c r="D217" s="66"/>
      <c r="E217" s="66"/>
      <c r="F217" s="66"/>
      <c r="G217" s="66"/>
      <c r="H217" s="33">
        <f t="shared" si="15"/>
        <v>0</v>
      </c>
      <c r="I217" s="84"/>
    </row>
    <row r="218" spans="1:9" x14ac:dyDescent="0.25">
      <c r="A218" s="2">
        <f t="shared" si="16"/>
        <v>46193</v>
      </c>
      <c r="B218" s="64"/>
      <c r="C218" s="65"/>
      <c r="D218" s="64"/>
      <c r="E218" s="64"/>
      <c r="F218" s="64"/>
      <c r="G218" s="64"/>
      <c r="H218" s="22">
        <f t="shared" si="15"/>
        <v>0</v>
      </c>
      <c r="I218" s="106"/>
    </row>
    <row r="219" spans="1:9" x14ac:dyDescent="0.25">
      <c r="A219" s="2">
        <f t="shared" si="16"/>
        <v>46194</v>
      </c>
      <c r="B219" s="64"/>
      <c r="C219" s="65"/>
      <c r="D219" s="64"/>
      <c r="E219" s="64"/>
      <c r="F219" s="64"/>
      <c r="G219" s="64"/>
      <c r="H219" s="22">
        <f t="shared" si="15"/>
        <v>0</v>
      </c>
      <c r="I219" s="113">
        <f>H213+H214+H215+H216+H217+H218+H219</f>
        <v>0</v>
      </c>
    </row>
    <row r="220" spans="1:9" x14ac:dyDescent="0.25">
      <c r="A220" s="3">
        <f t="shared" si="16"/>
        <v>46195</v>
      </c>
      <c r="B220" s="66"/>
      <c r="C220" s="67"/>
      <c r="D220" s="66"/>
      <c r="E220" s="66"/>
      <c r="F220" s="66"/>
      <c r="G220" s="66"/>
      <c r="H220" s="33">
        <f t="shared" si="15"/>
        <v>0</v>
      </c>
      <c r="I220" s="83"/>
    </row>
    <row r="221" spans="1:9" x14ac:dyDescent="0.25">
      <c r="A221" s="3">
        <f t="shared" si="16"/>
        <v>46196</v>
      </c>
      <c r="B221" s="66"/>
      <c r="C221" s="67"/>
      <c r="D221" s="66"/>
      <c r="E221" s="66"/>
      <c r="F221" s="66"/>
      <c r="G221" s="66"/>
      <c r="H221" s="33">
        <f t="shared" si="15"/>
        <v>0</v>
      </c>
      <c r="I221" s="83"/>
    </row>
    <row r="222" spans="1:9" x14ac:dyDescent="0.25">
      <c r="A222" s="3">
        <f t="shared" si="16"/>
        <v>46197</v>
      </c>
      <c r="B222" s="66"/>
      <c r="C222" s="67"/>
      <c r="D222" s="66"/>
      <c r="E222" s="66"/>
      <c r="F222" s="66"/>
      <c r="G222" s="66"/>
      <c r="H222" s="33">
        <f t="shared" si="15"/>
        <v>0</v>
      </c>
      <c r="I222" s="84"/>
    </row>
    <row r="223" spans="1:9" x14ac:dyDescent="0.25">
      <c r="A223" s="3">
        <f t="shared" si="16"/>
        <v>46198</v>
      </c>
      <c r="B223" s="66"/>
      <c r="C223" s="67"/>
      <c r="D223" s="66"/>
      <c r="E223" s="66"/>
      <c r="F223" s="66"/>
      <c r="G223" s="66"/>
      <c r="H223" s="33">
        <f t="shared" si="15"/>
        <v>0</v>
      </c>
      <c r="I223" s="83"/>
    </row>
    <row r="224" spans="1:9" x14ac:dyDescent="0.25">
      <c r="A224" s="3">
        <f t="shared" si="16"/>
        <v>46199</v>
      </c>
      <c r="B224" s="66"/>
      <c r="C224" s="67"/>
      <c r="D224" s="66"/>
      <c r="E224" s="66"/>
      <c r="F224" s="66"/>
      <c r="G224" s="66"/>
      <c r="H224" s="33">
        <f t="shared" si="15"/>
        <v>0</v>
      </c>
      <c r="I224" s="84"/>
    </row>
    <row r="225" spans="1:9" x14ac:dyDescent="0.25">
      <c r="A225" s="2">
        <f t="shared" si="16"/>
        <v>46200</v>
      </c>
      <c r="B225" s="64"/>
      <c r="C225" s="65"/>
      <c r="D225" s="64"/>
      <c r="E225" s="64"/>
      <c r="F225" s="64"/>
      <c r="G225" s="64"/>
      <c r="H225" s="22">
        <f t="shared" si="15"/>
        <v>0</v>
      </c>
      <c r="I225" s="106"/>
    </row>
    <row r="226" spans="1:9" x14ac:dyDescent="0.25">
      <c r="A226" s="2">
        <f t="shared" si="16"/>
        <v>46201</v>
      </c>
      <c r="B226" s="64"/>
      <c r="C226" s="65"/>
      <c r="D226" s="64"/>
      <c r="E226" s="64"/>
      <c r="F226" s="64"/>
      <c r="G226" s="64"/>
      <c r="H226" s="22">
        <f t="shared" si="15"/>
        <v>0</v>
      </c>
      <c r="I226" s="113">
        <f>H220+H221+H222+H223+H224+H225+H226</f>
        <v>0</v>
      </c>
    </row>
    <row r="227" spans="1:9" x14ac:dyDescent="0.25">
      <c r="A227" s="3">
        <f t="shared" si="16"/>
        <v>46202</v>
      </c>
      <c r="B227" s="66"/>
      <c r="C227" s="67"/>
      <c r="D227" s="66"/>
      <c r="E227" s="66"/>
      <c r="F227" s="66"/>
      <c r="G227" s="66"/>
      <c r="H227" s="33">
        <f t="shared" si="15"/>
        <v>0</v>
      </c>
      <c r="I227" s="83"/>
    </row>
    <row r="228" spans="1:9" ht="13.8" thickBot="1" x14ac:dyDescent="0.3">
      <c r="A228" s="3">
        <f t="shared" si="16"/>
        <v>46203</v>
      </c>
      <c r="B228" s="66"/>
      <c r="C228" s="67"/>
      <c r="D228" s="66"/>
      <c r="E228" s="66"/>
      <c r="F228" s="66"/>
      <c r="G228" s="66"/>
      <c r="H228" s="33">
        <f t="shared" si="15"/>
        <v>0</v>
      </c>
      <c r="I228" s="86"/>
    </row>
    <row r="229" spans="1:9" ht="13.8" thickBot="1" x14ac:dyDescent="0.3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</row>
    <row r="230" spans="1:9" ht="13.8" thickBot="1" x14ac:dyDescent="0.3">
      <c r="A230" s="21" t="s">
        <v>22</v>
      </c>
      <c r="B230" s="68"/>
      <c r="C230" s="8"/>
      <c r="D230" s="9"/>
      <c r="E230" s="9"/>
      <c r="F230" s="9"/>
      <c r="G230" s="8"/>
      <c r="H230" s="10"/>
    </row>
    <row r="231" spans="1:9" ht="13.8" thickBot="1" x14ac:dyDescent="0.3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</row>
    <row r="232" spans="1:9" ht="27" thickBot="1" x14ac:dyDescent="0.3">
      <c r="A232" s="6" t="s">
        <v>83</v>
      </c>
      <c r="B232" s="7">
        <f>B195+H229</f>
        <v>0</v>
      </c>
      <c r="C232" s="8"/>
      <c r="D232" s="9"/>
      <c r="E232" s="9"/>
      <c r="F232" s="9"/>
      <c r="G232" s="55"/>
      <c r="H232" s="54"/>
    </row>
    <row r="233" spans="1:9" ht="13.8" thickBot="1" x14ac:dyDescent="0.3"/>
    <row r="234" spans="1:9" ht="13.8" thickBot="1" x14ac:dyDescent="0.3">
      <c r="A234" s="37" t="s">
        <v>35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</row>
    <row r="235" spans="1:9" ht="40.200000000000003" thickBot="1" x14ac:dyDescent="0.3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5">
      <c r="A236" s="3">
        <v>46204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85"/>
    </row>
    <row r="237" spans="1:9" x14ac:dyDescent="0.25">
      <c r="A237" s="3">
        <f>A236+1</f>
        <v>46205</v>
      </c>
      <c r="B237" s="66"/>
      <c r="C237" s="67"/>
      <c r="D237" s="66"/>
      <c r="E237" s="66"/>
      <c r="F237" s="66"/>
      <c r="G237" s="66"/>
      <c r="H237" s="33">
        <f t="shared" ref="H237:H266" si="17">B237+E237+F237+G237</f>
        <v>0</v>
      </c>
      <c r="I237" s="83"/>
    </row>
    <row r="238" spans="1:9" x14ac:dyDescent="0.25">
      <c r="A238" s="3">
        <f t="shared" ref="A238:A266" si="18">A237+1</f>
        <v>46206</v>
      </c>
      <c r="B238" s="66"/>
      <c r="C238" s="67"/>
      <c r="D238" s="66"/>
      <c r="E238" s="66"/>
      <c r="F238" s="66"/>
      <c r="G238" s="66"/>
      <c r="H238" s="33">
        <f t="shared" si="17"/>
        <v>0</v>
      </c>
      <c r="I238" s="84"/>
    </row>
    <row r="239" spans="1:9" x14ac:dyDescent="0.25">
      <c r="A239" s="2">
        <f t="shared" si="18"/>
        <v>46207</v>
      </c>
      <c r="B239" s="64"/>
      <c r="C239" s="65"/>
      <c r="D239" s="64"/>
      <c r="E239" s="64"/>
      <c r="F239" s="64"/>
      <c r="G239" s="64"/>
      <c r="H239" s="22">
        <f t="shared" si="17"/>
        <v>0</v>
      </c>
      <c r="I239" s="106"/>
    </row>
    <row r="240" spans="1:9" x14ac:dyDescent="0.25">
      <c r="A240" s="2">
        <f t="shared" si="18"/>
        <v>46208</v>
      </c>
      <c r="B240" s="64"/>
      <c r="C240" s="65"/>
      <c r="D240" s="64"/>
      <c r="E240" s="64"/>
      <c r="F240" s="64"/>
      <c r="G240" s="64"/>
      <c r="H240" s="22">
        <f t="shared" si="17"/>
        <v>0</v>
      </c>
      <c r="I240" s="113">
        <f>H227+H228+H236+H237+H238+H239+H240</f>
        <v>0</v>
      </c>
    </row>
    <row r="241" spans="1:9" x14ac:dyDescent="0.25">
      <c r="A241" s="3">
        <f t="shared" si="18"/>
        <v>46209</v>
      </c>
      <c r="B241" s="66"/>
      <c r="C241" s="67"/>
      <c r="D241" s="66"/>
      <c r="E241" s="66"/>
      <c r="F241" s="66"/>
      <c r="G241" s="66"/>
      <c r="H241" s="33">
        <f t="shared" si="17"/>
        <v>0</v>
      </c>
      <c r="I241" s="83"/>
    </row>
    <row r="242" spans="1:9" x14ac:dyDescent="0.25">
      <c r="A242" s="3">
        <f t="shared" si="18"/>
        <v>46210</v>
      </c>
      <c r="B242" s="66"/>
      <c r="C242" s="67"/>
      <c r="D242" s="66"/>
      <c r="E242" s="66"/>
      <c r="F242" s="66"/>
      <c r="G242" s="66"/>
      <c r="H242" s="33">
        <f t="shared" si="17"/>
        <v>0</v>
      </c>
      <c r="I242" s="83"/>
    </row>
    <row r="243" spans="1:9" x14ac:dyDescent="0.25">
      <c r="A243" s="3">
        <f t="shared" si="18"/>
        <v>46211</v>
      </c>
      <c r="B243" s="66"/>
      <c r="C243" s="67"/>
      <c r="D243" s="66"/>
      <c r="E243" s="66"/>
      <c r="F243" s="66"/>
      <c r="G243" s="66"/>
      <c r="H243" s="33">
        <f t="shared" si="17"/>
        <v>0</v>
      </c>
      <c r="I243" s="84"/>
    </row>
    <row r="244" spans="1:9" x14ac:dyDescent="0.25">
      <c r="A244" s="3">
        <f t="shared" si="18"/>
        <v>46212</v>
      </c>
      <c r="B244" s="66"/>
      <c r="C244" s="67"/>
      <c r="D244" s="66"/>
      <c r="E244" s="66"/>
      <c r="F244" s="66"/>
      <c r="G244" s="66"/>
      <c r="H244" s="33">
        <f t="shared" si="17"/>
        <v>0</v>
      </c>
      <c r="I244" s="83"/>
    </row>
    <row r="245" spans="1:9" x14ac:dyDescent="0.25">
      <c r="A245" s="3">
        <f t="shared" si="18"/>
        <v>46213</v>
      </c>
      <c r="B245" s="66"/>
      <c r="C245" s="67"/>
      <c r="D245" s="66"/>
      <c r="E245" s="66"/>
      <c r="F245" s="66"/>
      <c r="G245" s="66"/>
      <c r="H245" s="33">
        <f t="shared" si="17"/>
        <v>0</v>
      </c>
      <c r="I245" s="84"/>
    </row>
    <row r="246" spans="1:9" x14ac:dyDescent="0.25">
      <c r="A246" s="2">
        <f t="shared" si="18"/>
        <v>46214</v>
      </c>
      <c r="B246" s="64"/>
      <c r="C246" s="65"/>
      <c r="D246" s="64"/>
      <c r="E246" s="64"/>
      <c r="F246" s="64"/>
      <c r="G246" s="64"/>
      <c r="H246" s="22">
        <f t="shared" si="17"/>
        <v>0</v>
      </c>
      <c r="I246" s="106"/>
    </row>
    <row r="247" spans="1:9" x14ac:dyDescent="0.25">
      <c r="A247" s="2">
        <f t="shared" si="18"/>
        <v>46215</v>
      </c>
      <c r="B247" s="64"/>
      <c r="C247" s="65"/>
      <c r="D247" s="64"/>
      <c r="E247" s="64"/>
      <c r="F247" s="64"/>
      <c r="G247" s="64"/>
      <c r="H247" s="22">
        <f t="shared" si="17"/>
        <v>0</v>
      </c>
      <c r="I247" s="113">
        <f>H241+H242+H243+H244+H245+H246+H247</f>
        <v>0</v>
      </c>
    </row>
    <row r="248" spans="1:9" x14ac:dyDescent="0.25">
      <c r="A248" s="3">
        <f t="shared" si="18"/>
        <v>46216</v>
      </c>
      <c r="B248" s="66"/>
      <c r="C248" s="67"/>
      <c r="D248" s="66"/>
      <c r="E248" s="66"/>
      <c r="F248" s="66"/>
      <c r="G248" s="66"/>
      <c r="H248" s="33">
        <f t="shared" si="17"/>
        <v>0</v>
      </c>
      <c r="I248" s="83"/>
    </row>
    <row r="249" spans="1:9" x14ac:dyDescent="0.25">
      <c r="A249" s="3">
        <f t="shared" si="18"/>
        <v>46217</v>
      </c>
      <c r="B249" s="66"/>
      <c r="C249" s="67"/>
      <c r="D249" s="66"/>
      <c r="E249" s="66"/>
      <c r="F249" s="66"/>
      <c r="G249" s="66"/>
      <c r="H249" s="33">
        <f t="shared" si="17"/>
        <v>0</v>
      </c>
      <c r="I249" s="83"/>
    </row>
    <row r="250" spans="1:9" x14ac:dyDescent="0.25">
      <c r="A250" s="3">
        <f t="shared" si="18"/>
        <v>46218</v>
      </c>
      <c r="B250" s="66"/>
      <c r="C250" s="67"/>
      <c r="D250" s="66"/>
      <c r="E250" s="66"/>
      <c r="F250" s="66"/>
      <c r="G250" s="66"/>
      <c r="H250" s="33">
        <f t="shared" si="17"/>
        <v>0</v>
      </c>
      <c r="I250" s="84"/>
    </row>
    <row r="251" spans="1:9" x14ac:dyDescent="0.25">
      <c r="A251" s="3">
        <f t="shared" si="18"/>
        <v>46219</v>
      </c>
      <c r="B251" s="66"/>
      <c r="C251" s="67"/>
      <c r="D251" s="66"/>
      <c r="E251" s="66"/>
      <c r="F251" s="66"/>
      <c r="G251" s="66"/>
      <c r="H251" s="33">
        <f t="shared" si="17"/>
        <v>0</v>
      </c>
      <c r="I251" s="83"/>
    </row>
    <row r="252" spans="1:9" x14ac:dyDescent="0.25">
      <c r="A252" s="3">
        <f t="shared" si="18"/>
        <v>46220</v>
      </c>
      <c r="B252" s="66"/>
      <c r="C252" s="67"/>
      <c r="D252" s="66"/>
      <c r="E252" s="66"/>
      <c r="F252" s="66"/>
      <c r="G252" s="66"/>
      <c r="H252" s="33">
        <f t="shared" si="17"/>
        <v>0</v>
      </c>
      <c r="I252" s="84"/>
    </row>
    <row r="253" spans="1:9" x14ac:dyDescent="0.25">
      <c r="A253" s="2">
        <f t="shared" si="18"/>
        <v>46221</v>
      </c>
      <c r="B253" s="64"/>
      <c r="C253" s="65"/>
      <c r="D253" s="64"/>
      <c r="E253" s="64"/>
      <c r="F253" s="64"/>
      <c r="G253" s="64"/>
      <c r="H253" s="22">
        <f t="shared" si="17"/>
        <v>0</v>
      </c>
      <c r="I253" s="106"/>
    </row>
    <row r="254" spans="1:9" x14ac:dyDescent="0.25">
      <c r="A254" s="2">
        <f t="shared" si="18"/>
        <v>46222</v>
      </c>
      <c r="B254" s="64"/>
      <c r="C254" s="65"/>
      <c r="D254" s="64"/>
      <c r="E254" s="64"/>
      <c r="F254" s="64"/>
      <c r="G254" s="64"/>
      <c r="H254" s="22">
        <f t="shared" si="17"/>
        <v>0</v>
      </c>
      <c r="I254" s="113">
        <f>H248+H249+H250+H251+H252+H253+H254</f>
        <v>0</v>
      </c>
    </row>
    <row r="255" spans="1:9" x14ac:dyDescent="0.25">
      <c r="A255" s="3">
        <f t="shared" si="18"/>
        <v>46223</v>
      </c>
      <c r="B255" s="66"/>
      <c r="C255" s="67"/>
      <c r="D255" s="66"/>
      <c r="E255" s="66"/>
      <c r="F255" s="66"/>
      <c r="G255" s="66"/>
      <c r="H255" s="33">
        <f t="shared" si="17"/>
        <v>0</v>
      </c>
      <c r="I255" s="83"/>
    </row>
    <row r="256" spans="1:9" x14ac:dyDescent="0.25">
      <c r="A256" s="2">
        <f t="shared" si="18"/>
        <v>46224</v>
      </c>
      <c r="B256" s="64"/>
      <c r="C256" s="65" t="s">
        <v>36</v>
      </c>
      <c r="D256" s="64"/>
      <c r="E256" s="64"/>
      <c r="F256" s="64"/>
      <c r="G256" s="64"/>
      <c r="H256" s="22">
        <f t="shared" si="17"/>
        <v>0</v>
      </c>
      <c r="I256" s="103"/>
    </row>
    <row r="257" spans="1:9" x14ac:dyDescent="0.25">
      <c r="A257" s="3">
        <f t="shared" si="18"/>
        <v>46225</v>
      </c>
      <c r="B257" s="66"/>
      <c r="C257" s="67"/>
      <c r="D257" s="66"/>
      <c r="E257" s="66"/>
      <c r="F257" s="66"/>
      <c r="G257" s="66"/>
      <c r="H257" s="33">
        <f t="shared" si="17"/>
        <v>0</v>
      </c>
      <c r="I257" s="84"/>
    </row>
    <row r="258" spans="1:9" x14ac:dyDescent="0.25">
      <c r="A258" s="3">
        <f t="shared" si="18"/>
        <v>46226</v>
      </c>
      <c r="B258" s="66"/>
      <c r="C258" s="67"/>
      <c r="D258" s="66"/>
      <c r="E258" s="66"/>
      <c r="F258" s="66"/>
      <c r="G258" s="66"/>
      <c r="H258" s="33">
        <f t="shared" si="17"/>
        <v>0</v>
      </c>
      <c r="I258" s="83"/>
    </row>
    <row r="259" spans="1:9" x14ac:dyDescent="0.25">
      <c r="A259" s="3">
        <f t="shared" si="18"/>
        <v>46227</v>
      </c>
      <c r="B259" s="66"/>
      <c r="C259" s="67"/>
      <c r="D259" s="66"/>
      <c r="E259" s="66"/>
      <c r="F259" s="66"/>
      <c r="G259" s="66"/>
      <c r="H259" s="33">
        <f t="shared" si="17"/>
        <v>0</v>
      </c>
      <c r="I259" s="84"/>
    </row>
    <row r="260" spans="1:9" x14ac:dyDescent="0.25">
      <c r="A260" s="2">
        <f t="shared" si="18"/>
        <v>46228</v>
      </c>
      <c r="B260" s="64"/>
      <c r="C260" s="65"/>
      <c r="D260" s="64"/>
      <c r="E260" s="64"/>
      <c r="F260" s="64"/>
      <c r="G260" s="64"/>
      <c r="H260" s="22">
        <f t="shared" si="17"/>
        <v>0</v>
      </c>
      <c r="I260" s="106"/>
    </row>
    <row r="261" spans="1:9" x14ac:dyDescent="0.25">
      <c r="A261" s="2">
        <f t="shared" si="18"/>
        <v>46229</v>
      </c>
      <c r="B261" s="64"/>
      <c r="C261" s="65"/>
      <c r="D261" s="64"/>
      <c r="E261" s="64"/>
      <c r="F261" s="64"/>
      <c r="G261" s="64"/>
      <c r="H261" s="22">
        <f t="shared" si="17"/>
        <v>0</v>
      </c>
      <c r="I261" s="113">
        <f>H255+H256+H257+H258+H259+H260+H261</f>
        <v>0</v>
      </c>
    </row>
    <row r="262" spans="1:9" x14ac:dyDescent="0.25">
      <c r="A262" s="3">
        <f t="shared" si="18"/>
        <v>46230</v>
      </c>
      <c r="B262" s="66"/>
      <c r="C262" s="67"/>
      <c r="D262" s="66"/>
      <c r="E262" s="66"/>
      <c r="F262" s="66"/>
      <c r="G262" s="66"/>
      <c r="H262" s="33">
        <f t="shared" si="17"/>
        <v>0</v>
      </c>
      <c r="I262" s="83"/>
    </row>
    <row r="263" spans="1:9" x14ac:dyDescent="0.25">
      <c r="A263" s="3">
        <f t="shared" si="18"/>
        <v>46231</v>
      </c>
      <c r="B263" s="66"/>
      <c r="C263" s="67"/>
      <c r="D263" s="66"/>
      <c r="E263" s="66"/>
      <c r="F263" s="66"/>
      <c r="G263" s="66"/>
      <c r="H263" s="33">
        <f t="shared" si="17"/>
        <v>0</v>
      </c>
      <c r="I263" s="83"/>
    </row>
    <row r="264" spans="1:9" x14ac:dyDescent="0.25">
      <c r="A264" s="3">
        <f t="shared" si="18"/>
        <v>46232</v>
      </c>
      <c r="B264" s="66"/>
      <c r="C264" s="67"/>
      <c r="D264" s="66"/>
      <c r="E264" s="66"/>
      <c r="F264" s="66"/>
      <c r="G264" s="66"/>
      <c r="H264" s="33">
        <f t="shared" si="17"/>
        <v>0</v>
      </c>
      <c r="I264" s="84"/>
    </row>
    <row r="265" spans="1:9" x14ac:dyDescent="0.25">
      <c r="A265" s="3">
        <f t="shared" si="18"/>
        <v>46233</v>
      </c>
      <c r="B265" s="66"/>
      <c r="C265" s="67"/>
      <c r="D265" s="66"/>
      <c r="E265" s="66"/>
      <c r="F265" s="66"/>
      <c r="G265" s="66"/>
      <c r="H265" s="33">
        <f t="shared" si="17"/>
        <v>0</v>
      </c>
      <c r="I265" s="83"/>
    </row>
    <row r="266" spans="1:9" ht="13.8" thickBot="1" x14ac:dyDescent="0.3">
      <c r="A266" s="3">
        <f t="shared" si="18"/>
        <v>46234</v>
      </c>
      <c r="B266" s="66"/>
      <c r="C266" s="67"/>
      <c r="D266" s="66"/>
      <c r="E266" s="66"/>
      <c r="F266" s="66"/>
      <c r="G266" s="66"/>
      <c r="H266" s="33">
        <f t="shared" si="17"/>
        <v>0</v>
      </c>
      <c r="I266" s="87"/>
    </row>
    <row r="267" spans="1:9" ht="13.8" thickBot="1" x14ac:dyDescent="0.3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" si="19">SUM(F236:F266)</f>
        <v>0</v>
      </c>
      <c r="G267" s="24">
        <f t="shared" ref="G267" si="20">SUM(G236:G266)</f>
        <v>0</v>
      </c>
      <c r="H267" s="25">
        <f>SUM(H236:H266)</f>
        <v>0</v>
      </c>
    </row>
    <row r="268" spans="1:9" ht="13.8" thickBot="1" x14ac:dyDescent="0.3">
      <c r="A268" s="21" t="s">
        <v>22</v>
      </c>
      <c r="B268" s="68"/>
      <c r="C268" s="8"/>
      <c r="D268" s="9"/>
      <c r="E268" s="9"/>
      <c r="F268" s="9"/>
      <c r="G268" s="8"/>
      <c r="H268" s="10"/>
    </row>
    <row r="269" spans="1:9" ht="13.8" thickBot="1" x14ac:dyDescent="0.3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</row>
    <row r="270" spans="1:9" ht="27" thickBot="1" x14ac:dyDescent="0.3">
      <c r="A270" s="6" t="s">
        <v>83</v>
      </c>
      <c r="B270" s="7">
        <f>B232+H267</f>
        <v>0</v>
      </c>
      <c r="C270" s="8"/>
      <c r="D270" s="9"/>
      <c r="E270" s="9"/>
      <c r="F270" s="9"/>
      <c r="G270" s="55"/>
      <c r="H270" s="54"/>
    </row>
    <row r="271" spans="1:9" ht="13.8" thickBot="1" x14ac:dyDescent="0.3"/>
    <row r="272" spans="1:9" ht="13.8" thickBot="1" x14ac:dyDescent="0.3">
      <c r="A272" s="37" t="s">
        <v>37</v>
      </c>
      <c r="B272" s="38">
        <f>(C6/5)*21</f>
        <v>0</v>
      </c>
      <c r="C272" s="39" t="s">
        <v>13</v>
      </c>
      <c r="D272" s="40"/>
      <c r="E272" s="40"/>
      <c r="F272" s="40"/>
      <c r="G272" s="41"/>
      <c r="H272" s="42"/>
    </row>
    <row r="273" spans="1:9" ht="40.200000000000003" thickBot="1" x14ac:dyDescent="0.3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5">
      <c r="A274" s="2">
        <v>46235</v>
      </c>
      <c r="B274" s="64"/>
      <c r="C274" s="65"/>
      <c r="D274" s="64"/>
      <c r="E274" s="64"/>
      <c r="F274" s="64"/>
      <c r="G274" s="64"/>
      <c r="H274" s="22">
        <f>B274+E274+F274+G274</f>
        <v>0</v>
      </c>
      <c r="I274" s="107"/>
    </row>
    <row r="275" spans="1:9" x14ac:dyDescent="0.25">
      <c r="A275" s="2">
        <f>A274+1</f>
        <v>46236</v>
      </c>
      <c r="B275" s="64"/>
      <c r="C275" s="65"/>
      <c r="D275" s="64"/>
      <c r="E275" s="64"/>
      <c r="F275" s="64"/>
      <c r="G275" s="64"/>
      <c r="H275" s="22">
        <f t="shared" ref="H275:H304" si="21">B275+E275+F275+G275</f>
        <v>0</v>
      </c>
      <c r="I275" s="113">
        <f>H262+H263+H264+H265+H266+H274+H275</f>
        <v>0</v>
      </c>
    </row>
    <row r="276" spans="1:9" x14ac:dyDescent="0.25">
      <c r="A276" s="3">
        <f t="shared" ref="A276:A304" si="22">A275+1</f>
        <v>46237</v>
      </c>
      <c r="B276" s="66"/>
      <c r="C276" s="67"/>
      <c r="D276" s="66"/>
      <c r="E276" s="66"/>
      <c r="F276" s="66"/>
      <c r="G276" s="66"/>
      <c r="H276" s="33">
        <f t="shared" si="21"/>
        <v>0</v>
      </c>
      <c r="I276" s="83"/>
    </row>
    <row r="277" spans="1:9" x14ac:dyDescent="0.25">
      <c r="A277" s="3">
        <f t="shared" si="22"/>
        <v>46238</v>
      </c>
      <c r="B277" s="66"/>
      <c r="C277" s="67"/>
      <c r="D277" s="66"/>
      <c r="E277" s="66"/>
      <c r="F277" s="66"/>
      <c r="G277" s="66"/>
      <c r="H277" s="33">
        <f t="shared" si="21"/>
        <v>0</v>
      </c>
      <c r="I277" s="91"/>
    </row>
    <row r="278" spans="1:9" x14ac:dyDescent="0.25">
      <c r="A278" s="3">
        <f t="shared" si="22"/>
        <v>46239</v>
      </c>
      <c r="B278" s="66"/>
      <c r="C278" s="67"/>
      <c r="D278" s="66"/>
      <c r="E278" s="66"/>
      <c r="F278" s="66"/>
      <c r="G278" s="66"/>
      <c r="H278" s="33">
        <f t="shared" si="21"/>
        <v>0</v>
      </c>
      <c r="I278" s="84"/>
    </row>
    <row r="279" spans="1:9" x14ac:dyDescent="0.25">
      <c r="A279" s="3">
        <f t="shared" si="22"/>
        <v>46240</v>
      </c>
      <c r="B279" s="66"/>
      <c r="C279" s="67"/>
      <c r="D279" s="66"/>
      <c r="E279" s="66"/>
      <c r="F279" s="66"/>
      <c r="G279" s="66"/>
      <c r="H279" s="33">
        <f t="shared" si="21"/>
        <v>0</v>
      </c>
      <c r="I279" s="83"/>
    </row>
    <row r="280" spans="1:9" x14ac:dyDescent="0.25">
      <c r="A280" s="3">
        <f t="shared" si="22"/>
        <v>46241</v>
      </c>
      <c r="B280" s="66"/>
      <c r="C280" s="67"/>
      <c r="D280" s="66"/>
      <c r="E280" s="66"/>
      <c r="F280" s="66"/>
      <c r="G280" s="66"/>
      <c r="H280" s="33">
        <f t="shared" si="21"/>
        <v>0</v>
      </c>
      <c r="I280" s="84"/>
    </row>
    <row r="281" spans="1:9" x14ac:dyDescent="0.25">
      <c r="A281" s="2">
        <f t="shared" si="22"/>
        <v>46242</v>
      </c>
      <c r="B281" s="64"/>
      <c r="C281" s="65"/>
      <c r="D281" s="64"/>
      <c r="E281" s="64"/>
      <c r="F281" s="64"/>
      <c r="G281" s="64"/>
      <c r="H281" s="22">
        <f t="shared" si="21"/>
        <v>0</v>
      </c>
      <c r="I281" s="106"/>
    </row>
    <row r="282" spans="1:9" x14ac:dyDescent="0.25">
      <c r="A282" s="2">
        <f t="shared" si="22"/>
        <v>46243</v>
      </c>
      <c r="B282" s="64"/>
      <c r="C282" s="65"/>
      <c r="D282" s="64"/>
      <c r="E282" s="64"/>
      <c r="F282" s="64"/>
      <c r="G282" s="64"/>
      <c r="H282" s="22">
        <f t="shared" si="21"/>
        <v>0</v>
      </c>
      <c r="I282" s="113">
        <f>H276+H277+H278+H279+H280+H281+H282</f>
        <v>0</v>
      </c>
    </row>
    <row r="283" spans="1:9" x14ac:dyDescent="0.25">
      <c r="A283" s="3">
        <f t="shared" si="22"/>
        <v>46244</v>
      </c>
      <c r="B283" s="66"/>
      <c r="C283" s="67"/>
      <c r="D283" s="66"/>
      <c r="E283" s="66"/>
      <c r="F283" s="66"/>
      <c r="G283" s="66"/>
      <c r="H283" s="33">
        <f t="shared" si="21"/>
        <v>0</v>
      </c>
      <c r="I283" s="83"/>
    </row>
    <row r="284" spans="1:9" x14ac:dyDescent="0.25">
      <c r="A284" s="3">
        <f t="shared" si="22"/>
        <v>46245</v>
      </c>
      <c r="B284" s="66"/>
      <c r="C284" s="67"/>
      <c r="D284" s="66"/>
      <c r="E284" s="66"/>
      <c r="F284" s="66"/>
      <c r="G284" s="66"/>
      <c r="H284" s="33">
        <f t="shared" si="21"/>
        <v>0</v>
      </c>
      <c r="I284" s="83"/>
    </row>
    <row r="285" spans="1:9" x14ac:dyDescent="0.25">
      <c r="A285" s="3">
        <f t="shared" si="22"/>
        <v>46246</v>
      </c>
      <c r="B285" s="66"/>
      <c r="C285" s="67"/>
      <c r="D285" s="66"/>
      <c r="E285" s="66"/>
      <c r="F285" s="66"/>
      <c r="G285" s="66"/>
      <c r="H285" s="33">
        <f t="shared" si="21"/>
        <v>0</v>
      </c>
      <c r="I285" s="84"/>
    </row>
    <row r="286" spans="1:9" x14ac:dyDescent="0.25">
      <c r="A286" s="3">
        <f t="shared" si="22"/>
        <v>46247</v>
      </c>
      <c r="B286" s="66"/>
      <c r="C286" s="67"/>
      <c r="D286" s="66"/>
      <c r="E286" s="66"/>
      <c r="F286" s="66"/>
      <c r="G286" s="66"/>
      <c r="H286" s="33">
        <f t="shared" si="21"/>
        <v>0</v>
      </c>
      <c r="I286" s="83"/>
    </row>
    <row r="287" spans="1:9" x14ac:dyDescent="0.25">
      <c r="A287" s="3">
        <f t="shared" si="22"/>
        <v>46248</v>
      </c>
      <c r="B287" s="66"/>
      <c r="C287" s="67"/>
      <c r="D287" s="66"/>
      <c r="E287" s="66"/>
      <c r="F287" s="66"/>
      <c r="G287" s="66"/>
      <c r="H287" s="33">
        <f t="shared" si="21"/>
        <v>0</v>
      </c>
      <c r="I287" s="84"/>
    </row>
    <row r="288" spans="1:9" x14ac:dyDescent="0.25">
      <c r="A288" s="2">
        <f t="shared" si="22"/>
        <v>46249</v>
      </c>
      <c r="B288" s="64"/>
      <c r="C288" s="65" t="s">
        <v>38</v>
      </c>
      <c r="D288" s="64"/>
      <c r="E288" s="64"/>
      <c r="F288" s="64"/>
      <c r="G288" s="64"/>
      <c r="H288" s="22">
        <f t="shared" si="21"/>
        <v>0</v>
      </c>
      <c r="I288" s="106"/>
    </row>
    <row r="289" spans="1:9" x14ac:dyDescent="0.25">
      <c r="A289" s="2">
        <f t="shared" si="22"/>
        <v>46250</v>
      </c>
      <c r="B289" s="64"/>
      <c r="C289" s="65"/>
      <c r="D289" s="64"/>
      <c r="E289" s="64"/>
      <c r="F289" s="64"/>
      <c r="G289" s="64"/>
      <c r="H289" s="22">
        <f t="shared" si="21"/>
        <v>0</v>
      </c>
      <c r="I289" s="113">
        <f>H283+H284+H285+H286+H287+H288+H289</f>
        <v>0</v>
      </c>
    </row>
    <row r="290" spans="1:9" x14ac:dyDescent="0.25">
      <c r="A290" s="3">
        <f t="shared" si="22"/>
        <v>46251</v>
      </c>
      <c r="B290" s="66"/>
      <c r="C290" s="67"/>
      <c r="D290" s="66"/>
      <c r="E290" s="66"/>
      <c r="F290" s="66"/>
      <c r="G290" s="66"/>
      <c r="H290" s="33">
        <f t="shared" si="21"/>
        <v>0</v>
      </c>
      <c r="I290" s="83"/>
    </row>
    <row r="291" spans="1:9" x14ac:dyDescent="0.25">
      <c r="A291" s="3">
        <f t="shared" si="22"/>
        <v>46252</v>
      </c>
      <c r="B291" s="66"/>
      <c r="C291" s="67"/>
      <c r="D291" s="66"/>
      <c r="E291" s="66"/>
      <c r="F291" s="66"/>
      <c r="G291" s="66"/>
      <c r="H291" s="33">
        <f t="shared" si="21"/>
        <v>0</v>
      </c>
      <c r="I291" s="83"/>
    </row>
    <row r="292" spans="1:9" x14ac:dyDescent="0.25">
      <c r="A292" s="3">
        <f t="shared" si="22"/>
        <v>46253</v>
      </c>
      <c r="B292" s="66"/>
      <c r="C292" s="67"/>
      <c r="D292" s="66"/>
      <c r="E292" s="66"/>
      <c r="F292" s="66"/>
      <c r="G292" s="66"/>
      <c r="H292" s="33">
        <f t="shared" si="21"/>
        <v>0</v>
      </c>
      <c r="I292" s="84"/>
    </row>
    <row r="293" spans="1:9" x14ac:dyDescent="0.25">
      <c r="A293" s="3">
        <f t="shared" si="22"/>
        <v>46254</v>
      </c>
      <c r="B293" s="66"/>
      <c r="C293" s="67"/>
      <c r="D293" s="66"/>
      <c r="E293" s="66"/>
      <c r="F293" s="66"/>
      <c r="G293" s="66"/>
      <c r="H293" s="33">
        <f t="shared" si="21"/>
        <v>0</v>
      </c>
      <c r="I293" s="83"/>
    </row>
    <row r="294" spans="1:9" x14ac:dyDescent="0.25">
      <c r="A294" s="3">
        <f t="shared" si="22"/>
        <v>46255</v>
      </c>
      <c r="B294" s="66"/>
      <c r="C294" s="67"/>
      <c r="D294" s="66"/>
      <c r="E294" s="66"/>
      <c r="F294" s="66"/>
      <c r="G294" s="66"/>
      <c r="H294" s="33">
        <f t="shared" si="21"/>
        <v>0</v>
      </c>
      <c r="I294" s="84"/>
    </row>
    <row r="295" spans="1:9" x14ac:dyDescent="0.25">
      <c r="A295" s="2">
        <f t="shared" si="22"/>
        <v>46256</v>
      </c>
      <c r="B295" s="64"/>
      <c r="C295" s="65"/>
      <c r="D295" s="64"/>
      <c r="E295" s="64"/>
      <c r="F295" s="64"/>
      <c r="G295" s="64"/>
      <c r="H295" s="22">
        <f t="shared" si="21"/>
        <v>0</v>
      </c>
      <c r="I295" s="106"/>
    </row>
    <row r="296" spans="1:9" x14ac:dyDescent="0.25">
      <c r="A296" s="2">
        <f t="shared" si="22"/>
        <v>46257</v>
      </c>
      <c r="B296" s="64"/>
      <c r="C296" s="65"/>
      <c r="D296" s="64"/>
      <c r="E296" s="64"/>
      <c r="F296" s="64"/>
      <c r="G296" s="64"/>
      <c r="H296" s="22">
        <f t="shared" si="21"/>
        <v>0</v>
      </c>
      <c r="I296" s="113">
        <f>H290+H291+H292+H293+H294+H295+H296</f>
        <v>0</v>
      </c>
    </row>
    <row r="297" spans="1:9" x14ac:dyDescent="0.25">
      <c r="A297" s="3">
        <f t="shared" si="22"/>
        <v>46258</v>
      </c>
      <c r="B297" s="66"/>
      <c r="C297" s="67"/>
      <c r="D297" s="66"/>
      <c r="E297" s="66"/>
      <c r="F297" s="66"/>
      <c r="G297" s="66"/>
      <c r="H297" s="33">
        <f t="shared" si="21"/>
        <v>0</v>
      </c>
      <c r="I297" s="83"/>
    </row>
    <row r="298" spans="1:9" x14ac:dyDescent="0.25">
      <c r="A298" s="3">
        <f t="shared" si="22"/>
        <v>46259</v>
      </c>
      <c r="B298" s="66"/>
      <c r="C298" s="67"/>
      <c r="D298" s="66"/>
      <c r="E298" s="66"/>
      <c r="F298" s="66"/>
      <c r="G298" s="66"/>
      <c r="H298" s="33">
        <f t="shared" si="21"/>
        <v>0</v>
      </c>
      <c r="I298" s="83"/>
    </row>
    <row r="299" spans="1:9" x14ac:dyDescent="0.25">
      <c r="A299" s="3">
        <f t="shared" si="22"/>
        <v>46260</v>
      </c>
      <c r="B299" s="66"/>
      <c r="C299" s="67"/>
      <c r="D299" s="66"/>
      <c r="E299" s="66"/>
      <c r="F299" s="66"/>
      <c r="G299" s="66"/>
      <c r="H299" s="33">
        <f t="shared" si="21"/>
        <v>0</v>
      </c>
      <c r="I299" s="84"/>
    </row>
    <row r="300" spans="1:9" x14ac:dyDescent="0.25">
      <c r="A300" s="3">
        <f t="shared" si="22"/>
        <v>46261</v>
      </c>
      <c r="B300" s="66"/>
      <c r="C300" s="67"/>
      <c r="D300" s="66"/>
      <c r="E300" s="66"/>
      <c r="F300" s="66"/>
      <c r="G300" s="66"/>
      <c r="H300" s="33">
        <f t="shared" si="21"/>
        <v>0</v>
      </c>
      <c r="I300" s="83"/>
    </row>
    <row r="301" spans="1:9" x14ac:dyDescent="0.25">
      <c r="A301" s="3">
        <f t="shared" si="22"/>
        <v>46262</v>
      </c>
      <c r="B301" s="66"/>
      <c r="C301" s="67"/>
      <c r="D301" s="66"/>
      <c r="E301" s="66"/>
      <c r="F301" s="66"/>
      <c r="G301" s="66"/>
      <c r="H301" s="33">
        <f t="shared" si="21"/>
        <v>0</v>
      </c>
      <c r="I301" s="84"/>
    </row>
    <row r="302" spans="1:9" x14ac:dyDescent="0.25">
      <c r="A302" s="2">
        <f t="shared" si="22"/>
        <v>46263</v>
      </c>
      <c r="B302" s="64"/>
      <c r="C302" s="65"/>
      <c r="D302" s="64"/>
      <c r="E302" s="64"/>
      <c r="F302" s="64"/>
      <c r="G302" s="64"/>
      <c r="H302" s="22">
        <f t="shared" si="21"/>
        <v>0</v>
      </c>
      <c r="I302" s="106"/>
    </row>
    <row r="303" spans="1:9" x14ac:dyDescent="0.25">
      <c r="A303" s="2">
        <f t="shared" si="22"/>
        <v>46264</v>
      </c>
      <c r="B303" s="64"/>
      <c r="C303" s="65"/>
      <c r="D303" s="64"/>
      <c r="E303" s="64"/>
      <c r="F303" s="64"/>
      <c r="G303" s="64"/>
      <c r="H303" s="22">
        <f t="shared" si="21"/>
        <v>0</v>
      </c>
      <c r="I303" s="113">
        <f>H297+H298+H299+H300+H301+H302+H303</f>
        <v>0</v>
      </c>
    </row>
    <row r="304" spans="1:9" ht="13.8" thickBot="1" x14ac:dyDescent="0.3">
      <c r="A304" s="3">
        <f t="shared" si="22"/>
        <v>46265</v>
      </c>
      <c r="B304" s="66"/>
      <c r="C304" s="67"/>
      <c r="D304" s="66"/>
      <c r="E304" s="66"/>
      <c r="F304" s="66"/>
      <c r="G304" s="66"/>
      <c r="H304" s="33">
        <f t="shared" si="21"/>
        <v>0</v>
      </c>
      <c r="I304" s="86"/>
    </row>
    <row r="305" spans="1:9" ht="13.8" thickBot="1" x14ac:dyDescent="0.3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" si="23">SUM(F274:F304)</f>
        <v>0</v>
      </c>
      <c r="G305" s="24">
        <f t="shared" ref="G305" si="24">SUM(G274:G304)</f>
        <v>0</v>
      </c>
      <c r="H305" s="25">
        <f>SUM(H274:H304)</f>
        <v>0</v>
      </c>
    </row>
    <row r="306" spans="1:9" ht="13.8" thickBot="1" x14ac:dyDescent="0.3">
      <c r="A306" s="21" t="s">
        <v>22</v>
      </c>
      <c r="B306" s="68"/>
      <c r="C306" s="8"/>
      <c r="D306" s="9"/>
      <c r="E306" s="9"/>
      <c r="F306" s="9"/>
      <c r="G306" s="8"/>
      <c r="H306" s="10"/>
    </row>
    <row r="307" spans="1:9" ht="13.8" thickBot="1" x14ac:dyDescent="0.3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</row>
    <row r="308" spans="1:9" ht="27" thickBot="1" x14ac:dyDescent="0.3">
      <c r="A308" s="6" t="s">
        <v>83</v>
      </c>
      <c r="B308" s="7">
        <f>B270+H305</f>
        <v>0</v>
      </c>
      <c r="C308" s="8"/>
      <c r="D308" s="9"/>
      <c r="E308" s="9"/>
      <c r="F308" s="9"/>
      <c r="G308" s="55"/>
      <c r="H308" s="54"/>
    </row>
    <row r="309" spans="1:9" ht="13.8" thickBot="1" x14ac:dyDescent="0.3"/>
    <row r="310" spans="1:9" ht="13.8" thickBot="1" x14ac:dyDescent="0.3">
      <c r="A310" s="37" t="s">
        <v>39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</row>
    <row r="311" spans="1:9" ht="40.200000000000003" thickBot="1" x14ac:dyDescent="0.3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5">
      <c r="A312" s="3">
        <v>46266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5">
      <c r="A313" s="3">
        <f>A312+1</f>
        <v>46267</v>
      </c>
      <c r="B313" s="66"/>
      <c r="C313" s="67"/>
      <c r="D313" s="66"/>
      <c r="E313" s="66"/>
      <c r="F313" s="66"/>
      <c r="G313" s="66"/>
      <c r="H313" s="33">
        <f t="shared" ref="H313:H341" si="25">B313+E313+F313+G313</f>
        <v>0</v>
      </c>
      <c r="I313" s="84"/>
    </row>
    <row r="314" spans="1:9" x14ac:dyDescent="0.25">
      <c r="A314" s="3">
        <f t="shared" ref="A314:A341" si="26">A313+1</f>
        <v>46268</v>
      </c>
      <c r="B314" s="66"/>
      <c r="C314" s="67"/>
      <c r="D314" s="66"/>
      <c r="E314" s="66"/>
      <c r="F314" s="66"/>
      <c r="G314" s="66"/>
      <c r="H314" s="33">
        <f t="shared" si="25"/>
        <v>0</v>
      </c>
      <c r="I314" s="83"/>
    </row>
    <row r="315" spans="1:9" x14ac:dyDescent="0.25">
      <c r="A315" s="3">
        <f t="shared" si="26"/>
        <v>46269</v>
      </c>
      <c r="B315" s="66"/>
      <c r="C315" s="67"/>
      <c r="D315" s="66"/>
      <c r="E315" s="66"/>
      <c r="F315" s="66"/>
      <c r="G315" s="66"/>
      <c r="H315" s="33">
        <f t="shared" si="25"/>
        <v>0</v>
      </c>
      <c r="I315" s="84"/>
    </row>
    <row r="316" spans="1:9" x14ac:dyDescent="0.25">
      <c r="A316" s="2">
        <f t="shared" si="26"/>
        <v>46270</v>
      </c>
      <c r="B316" s="64"/>
      <c r="C316" s="65"/>
      <c r="D316" s="64"/>
      <c r="E316" s="64"/>
      <c r="F316" s="64"/>
      <c r="G316" s="64"/>
      <c r="H316" s="22">
        <f t="shared" si="25"/>
        <v>0</v>
      </c>
      <c r="I316" s="106"/>
    </row>
    <row r="317" spans="1:9" x14ac:dyDescent="0.25">
      <c r="A317" s="2">
        <f t="shared" si="26"/>
        <v>46271</v>
      </c>
      <c r="B317" s="64"/>
      <c r="C317" s="65"/>
      <c r="D317" s="64"/>
      <c r="E317" s="64"/>
      <c r="F317" s="64"/>
      <c r="G317" s="64"/>
      <c r="H317" s="22">
        <f t="shared" si="25"/>
        <v>0</v>
      </c>
      <c r="I317" s="113">
        <f>H304+H312+H313+H314+H315+H316+H317</f>
        <v>0</v>
      </c>
    </row>
    <row r="318" spans="1:9" x14ac:dyDescent="0.25">
      <c r="A318" s="3">
        <f t="shared" si="26"/>
        <v>46272</v>
      </c>
      <c r="B318" s="66"/>
      <c r="C318" s="67"/>
      <c r="D318" s="66"/>
      <c r="E318" s="66"/>
      <c r="F318" s="66"/>
      <c r="G318" s="66"/>
      <c r="H318" s="33">
        <f t="shared" si="25"/>
        <v>0</v>
      </c>
      <c r="I318" s="83"/>
    </row>
    <row r="319" spans="1:9" x14ac:dyDescent="0.25">
      <c r="A319" s="3">
        <f t="shared" si="26"/>
        <v>46273</v>
      </c>
      <c r="B319" s="66"/>
      <c r="C319" s="67"/>
      <c r="D319" s="66"/>
      <c r="E319" s="66"/>
      <c r="F319" s="66"/>
      <c r="G319" s="66"/>
      <c r="H319" s="33">
        <f t="shared" si="25"/>
        <v>0</v>
      </c>
      <c r="I319" s="83"/>
    </row>
    <row r="320" spans="1:9" x14ac:dyDescent="0.25">
      <c r="A320" s="3">
        <f t="shared" si="26"/>
        <v>46274</v>
      </c>
      <c r="B320" s="66"/>
      <c r="C320" s="67"/>
      <c r="D320" s="66"/>
      <c r="E320" s="66"/>
      <c r="F320" s="66"/>
      <c r="G320" s="66"/>
      <c r="H320" s="33">
        <f t="shared" si="25"/>
        <v>0</v>
      </c>
      <c r="I320" s="84"/>
    </row>
    <row r="321" spans="1:9" x14ac:dyDescent="0.25">
      <c r="A321" s="3">
        <f t="shared" si="26"/>
        <v>46275</v>
      </c>
      <c r="B321" s="66"/>
      <c r="C321" s="67"/>
      <c r="D321" s="66"/>
      <c r="E321" s="66"/>
      <c r="F321" s="66"/>
      <c r="G321" s="66"/>
      <c r="H321" s="33">
        <f t="shared" si="25"/>
        <v>0</v>
      </c>
      <c r="I321" s="83"/>
    </row>
    <row r="322" spans="1:9" x14ac:dyDescent="0.25">
      <c r="A322" s="3">
        <f t="shared" si="26"/>
        <v>46276</v>
      </c>
      <c r="B322" s="66"/>
      <c r="C322" s="67"/>
      <c r="D322" s="66"/>
      <c r="E322" s="66"/>
      <c r="F322" s="66"/>
      <c r="G322" s="66"/>
      <c r="H322" s="33">
        <f t="shared" si="25"/>
        <v>0</v>
      </c>
      <c r="I322" s="84"/>
    </row>
    <row r="323" spans="1:9" x14ac:dyDescent="0.25">
      <c r="A323" s="2">
        <f t="shared" si="26"/>
        <v>46277</v>
      </c>
      <c r="B323" s="64"/>
      <c r="C323" s="65"/>
      <c r="D323" s="64"/>
      <c r="E323" s="64"/>
      <c r="F323" s="64"/>
      <c r="G323" s="64"/>
      <c r="H323" s="22">
        <f t="shared" si="25"/>
        <v>0</v>
      </c>
      <c r="I323" s="106"/>
    </row>
    <row r="324" spans="1:9" x14ac:dyDescent="0.25">
      <c r="A324" s="2">
        <f t="shared" si="26"/>
        <v>46278</v>
      </c>
      <c r="B324" s="64"/>
      <c r="C324" s="65"/>
      <c r="D324" s="64"/>
      <c r="E324" s="64"/>
      <c r="F324" s="64"/>
      <c r="G324" s="64"/>
      <c r="H324" s="22">
        <f t="shared" si="25"/>
        <v>0</v>
      </c>
      <c r="I324" s="113">
        <f>H318+H319+H320+H321+H322+H323+H324</f>
        <v>0</v>
      </c>
    </row>
    <row r="325" spans="1:9" x14ac:dyDescent="0.25">
      <c r="A325" s="3">
        <f t="shared" si="26"/>
        <v>46279</v>
      </c>
      <c r="B325" s="66"/>
      <c r="C325" s="67"/>
      <c r="D325" s="66"/>
      <c r="E325" s="66"/>
      <c r="F325" s="66"/>
      <c r="G325" s="66"/>
      <c r="H325" s="33">
        <f t="shared" si="25"/>
        <v>0</v>
      </c>
      <c r="I325" s="83"/>
    </row>
    <row r="326" spans="1:9" x14ac:dyDescent="0.25">
      <c r="A326" s="3">
        <f t="shared" si="26"/>
        <v>46280</v>
      </c>
      <c r="B326" s="66"/>
      <c r="C326" s="67"/>
      <c r="D326" s="66"/>
      <c r="E326" s="66"/>
      <c r="F326" s="66"/>
      <c r="G326" s="66"/>
      <c r="H326" s="33">
        <f t="shared" si="25"/>
        <v>0</v>
      </c>
      <c r="I326" s="83"/>
    </row>
    <row r="327" spans="1:9" x14ac:dyDescent="0.25">
      <c r="A327" s="3">
        <f t="shared" si="26"/>
        <v>46281</v>
      </c>
      <c r="B327" s="66"/>
      <c r="C327" s="67"/>
      <c r="D327" s="66"/>
      <c r="E327" s="66"/>
      <c r="F327" s="66"/>
      <c r="G327" s="66"/>
      <c r="H327" s="33">
        <f t="shared" si="25"/>
        <v>0</v>
      </c>
      <c r="I327" s="84"/>
    </row>
    <row r="328" spans="1:9" x14ac:dyDescent="0.25">
      <c r="A328" s="3">
        <f t="shared" si="26"/>
        <v>46282</v>
      </c>
      <c r="B328" s="66"/>
      <c r="C328" s="67"/>
      <c r="D328" s="66"/>
      <c r="E328" s="66"/>
      <c r="F328" s="66"/>
      <c r="G328" s="66"/>
      <c r="H328" s="33">
        <f t="shared" si="25"/>
        <v>0</v>
      </c>
      <c r="I328" s="83"/>
    </row>
    <row r="329" spans="1:9" x14ac:dyDescent="0.25">
      <c r="A329" s="3">
        <f t="shared" si="26"/>
        <v>46283</v>
      </c>
      <c r="B329" s="66"/>
      <c r="C329" s="67"/>
      <c r="D329" s="66"/>
      <c r="E329" s="66"/>
      <c r="F329" s="66"/>
      <c r="G329" s="66"/>
      <c r="H329" s="33">
        <f t="shared" si="25"/>
        <v>0</v>
      </c>
      <c r="I329" s="84"/>
    </row>
    <row r="330" spans="1:9" x14ac:dyDescent="0.25">
      <c r="A330" s="2">
        <f t="shared" si="26"/>
        <v>46284</v>
      </c>
      <c r="B330" s="64"/>
      <c r="C330" s="65"/>
      <c r="D330" s="64"/>
      <c r="E330" s="64"/>
      <c r="F330" s="64"/>
      <c r="G330" s="64"/>
      <c r="H330" s="22">
        <f t="shared" si="25"/>
        <v>0</v>
      </c>
      <c r="I330" s="106"/>
    </row>
    <row r="331" spans="1:9" x14ac:dyDescent="0.25">
      <c r="A331" s="2">
        <f t="shared" si="26"/>
        <v>46285</v>
      </c>
      <c r="B331" s="64"/>
      <c r="C331" s="65"/>
      <c r="D331" s="64"/>
      <c r="E331" s="64"/>
      <c r="F331" s="64"/>
      <c r="G331" s="64"/>
      <c r="H331" s="22">
        <f t="shared" si="25"/>
        <v>0</v>
      </c>
      <c r="I331" s="113">
        <f>H325+H326+H327+H328+H329+H330+H331</f>
        <v>0</v>
      </c>
    </row>
    <row r="332" spans="1:9" x14ac:dyDescent="0.25">
      <c r="A332" s="3">
        <f t="shared" si="26"/>
        <v>46286</v>
      </c>
      <c r="B332" s="66"/>
      <c r="C332" s="67"/>
      <c r="D332" s="66"/>
      <c r="E332" s="66"/>
      <c r="F332" s="66"/>
      <c r="G332" s="66"/>
      <c r="H332" s="33">
        <f t="shared" si="25"/>
        <v>0</v>
      </c>
      <c r="I332" s="83"/>
    </row>
    <row r="333" spans="1:9" x14ac:dyDescent="0.25">
      <c r="A333" s="3">
        <f t="shared" si="26"/>
        <v>46287</v>
      </c>
      <c r="B333" s="66"/>
      <c r="C333" s="67"/>
      <c r="D333" s="66"/>
      <c r="E333" s="66"/>
      <c r="F333" s="66"/>
      <c r="G333" s="66"/>
      <c r="H333" s="33">
        <f t="shared" si="25"/>
        <v>0</v>
      </c>
      <c r="I333" s="83"/>
    </row>
    <row r="334" spans="1:9" x14ac:dyDescent="0.25">
      <c r="A334" s="3">
        <f t="shared" si="26"/>
        <v>46288</v>
      </c>
      <c r="B334" s="66"/>
      <c r="C334" s="67"/>
      <c r="D334" s="66"/>
      <c r="E334" s="66"/>
      <c r="F334" s="66"/>
      <c r="G334" s="66"/>
      <c r="H334" s="33">
        <f t="shared" si="25"/>
        <v>0</v>
      </c>
      <c r="I334" s="84"/>
    </row>
    <row r="335" spans="1:9" x14ac:dyDescent="0.25">
      <c r="A335" s="3">
        <f t="shared" si="26"/>
        <v>46289</v>
      </c>
      <c r="B335" s="66"/>
      <c r="C335" s="67"/>
      <c r="D335" s="66"/>
      <c r="E335" s="66"/>
      <c r="F335" s="66"/>
      <c r="G335" s="66"/>
      <c r="H335" s="33">
        <f t="shared" si="25"/>
        <v>0</v>
      </c>
      <c r="I335" s="83"/>
    </row>
    <row r="336" spans="1:9" x14ac:dyDescent="0.25">
      <c r="A336" s="3">
        <f t="shared" si="26"/>
        <v>46290</v>
      </c>
      <c r="B336" s="66"/>
      <c r="C336" s="67"/>
      <c r="D336" s="66"/>
      <c r="E336" s="66"/>
      <c r="F336" s="66"/>
      <c r="G336" s="66"/>
      <c r="H336" s="33">
        <f t="shared" si="25"/>
        <v>0</v>
      </c>
      <c r="I336" s="84"/>
    </row>
    <row r="337" spans="1:9" x14ac:dyDescent="0.25">
      <c r="A337" s="2">
        <f t="shared" si="26"/>
        <v>46291</v>
      </c>
      <c r="B337" s="64"/>
      <c r="C337" s="65"/>
      <c r="D337" s="64"/>
      <c r="E337" s="64"/>
      <c r="F337" s="64"/>
      <c r="G337" s="64"/>
      <c r="H337" s="22">
        <f t="shared" si="25"/>
        <v>0</v>
      </c>
      <c r="I337" s="106"/>
    </row>
    <row r="338" spans="1:9" x14ac:dyDescent="0.25">
      <c r="A338" s="2">
        <f t="shared" si="26"/>
        <v>46292</v>
      </c>
      <c r="B338" s="64"/>
      <c r="C338" s="65"/>
      <c r="D338" s="64"/>
      <c r="E338" s="64"/>
      <c r="F338" s="64"/>
      <c r="G338" s="64"/>
      <c r="H338" s="22">
        <f t="shared" si="25"/>
        <v>0</v>
      </c>
      <c r="I338" s="113">
        <f>H332+H333+H334+H335+H336+H337+H338</f>
        <v>0</v>
      </c>
    </row>
    <row r="339" spans="1:9" x14ac:dyDescent="0.25">
      <c r="A339" s="3">
        <f t="shared" si="26"/>
        <v>46293</v>
      </c>
      <c r="B339" s="66"/>
      <c r="C339" s="67"/>
      <c r="D339" s="66"/>
      <c r="E339" s="66"/>
      <c r="F339" s="66"/>
      <c r="G339" s="66"/>
      <c r="H339" s="33">
        <f t="shared" si="25"/>
        <v>0</v>
      </c>
      <c r="I339" s="83"/>
    </row>
    <row r="340" spans="1:9" x14ac:dyDescent="0.25">
      <c r="A340" s="3">
        <f t="shared" si="26"/>
        <v>46294</v>
      </c>
      <c r="B340" s="66"/>
      <c r="C340" s="67"/>
      <c r="D340" s="66"/>
      <c r="E340" s="66"/>
      <c r="F340" s="66"/>
      <c r="G340" s="66"/>
      <c r="H340" s="33">
        <f t="shared" si="25"/>
        <v>0</v>
      </c>
      <c r="I340" s="83"/>
    </row>
    <row r="341" spans="1:9" ht="13.8" thickBot="1" x14ac:dyDescent="0.3">
      <c r="A341" s="3">
        <f t="shared" si="26"/>
        <v>46295</v>
      </c>
      <c r="B341" s="66"/>
      <c r="C341" s="67"/>
      <c r="D341" s="66"/>
      <c r="E341" s="66"/>
      <c r="F341" s="66"/>
      <c r="G341" s="66"/>
      <c r="H341" s="33">
        <f t="shared" si="25"/>
        <v>0</v>
      </c>
      <c r="I341" s="87"/>
    </row>
    <row r="342" spans="1:9" ht="13.8" thickBot="1" x14ac:dyDescent="0.3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</row>
    <row r="343" spans="1:9" ht="13.8" thickBot="1" x14ac:dyDescent="0.3">
      <c r="A343" s="21" t="s">
        <v>22</v>
      </c>
      <c r="B343" s="68"/>
      <c r="C343" s="8"/>
      <c r="D343" s="9"/>
      <c r="E343" s="9"/>
      <c r="F343" s="9"/>
      <c r="G343" s="8"/>
      <c r="H343" s="10"/>
    </row>
    <row r="344" spans="1:9" ht="13.8" thickBot="1" x14ac:dyDescent="0.3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</row>
    <row r="345" spans="1:9" ht="27" thickBot="1" x14ac:dyDescent="0.3">
      <c r="A345" s="6" t="s">
        <v>83</v>
      </c>
      <c r="B345" s="7">
        <f>B308+H342</f>
        <v>0</v>
      </c>
      <c r="C345" s="8"/>
      <c r="D345" s="9"/>
      <c r="E345" s="9"/>
      <c r="F345" s="9"/>
      <c r="G345" s="55"/>
      <c r="H345" s="54"/>
    </row>
    <row r="346" spans="1:9" ht="13.8" thickBot="1" x14ac:dyDescent="0.3"/>
    <row r="347" spans="1:9" ht="13.8" thickBot="1" x14ac:dyDescent="0.3">
      <c r="A347" s="37" t="s">
        <v>40</v>
      </c>
      <c r="B347" s="38">
        <f>(C6/5)*22</f>
        <v>0</v>
      </c>
      <c r="C347" s="39" t="s">
        <v>13</v>
      </c>
      <c r="D347" s="40"/>
      <c r="E347" s="40"/>
      <c r="F347" s="40"/>
      <c r="G347" s="41"/>
      <c r="H347" s="42"/>
    </row>
    <row r="348" spans="1:9" ht="40.200000000000003" thickBot="1" x14ac:dyDescent="0.3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5">
      <c r="A349" s="3">
        <v>46296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5">
      <c r="A350" s="3">
        <f>A349+1</f>
        <v>46297</v>
      </c>
      <c r="B350" s="66"/>
      <c r="C350" s="67"/>
      <c r="D350" s="66"/>
      <c r="E350" s="66"/>
      <c r="F350" s="66"/>
      <c r="G350" s="66"/>
      <c r="H350" s="33">
        <f t="shared" ref="H350:H379" si="27">B350+E350+F350+G350</f>
        <v>0</v>
      </c>
      <c r="I350" s="84"/>
    </row>
    <row r="351" spans="1:9" x14ac:dyDescent="0.25">
      <c r="A351" s="2">
        <f t="shared" ref="A351:A379" si="28">A350+1</f>
        <v>46298</v>
      </c>
      <c r="B351" s="64"/>
      <c r="C351" s="65"/>
      <c r="D351" s="64"/>
      <c r="E351" s="64"/>
      <c r="F351" s="64"/>
      <c r="G351" s="64"/>
      <c r="H351" s="22">
        <f t="shared" si="27"/>
        <v>0</v>
      </c>
      <c r="I351" s="106"/>
    </row>
    <row r="352" spans="1:9" x14ac:dyDescent="0.25">
      <c r="A352" s="2">
        <f t="shared" si="28"/>
        <v>46299</v>
      </c>
      <c r="B352" s="64"/>
      <c r="C352" s="65"/>
      <c r="D352" s="64"/>
      <c r="E352" s="64"/>
      <c r="F352" s="64"/>
      <c r="G352" s="64"/>
      <c r="H352" s="22">
        <f t="shared" si="27"/>
        <v>0</v>
      </c>
      <c r="I352" s="113">
        <f>H339+H340+H341+H349+H350+H351+H352</f>
        <v>0</v>
      </c>
    </row>
    <row r="353" spans="1:9" x14ac:dyDescent="0.25">
      <c r="A353" s="3">
        <f t="shared" si="28"/>
        <v>46300</v>
      </c>
      <c r="B353" s="66"/>
      <c r="C353" s="67"/>
      <c r="D353" s="66"/>
      <c r="E353" s="66"/>
      <c r="F353" s="66"/>
      <c r="G353" s="66"/>
      <c r="H353" s="33">
        <f t="shared" si="27"/>
        <v>0</v>
      </c>
      <c r="I353" s="83"/>
    </row>
    <row r="354" spans="1:9" x14ac:dyDescent="0.25">
      <c r="A354" s="3">
        <f t="shared" si="28"/>
        <v>46301</v>
      </c>
      <c r="B354" s="66"/>
      <c r="C354" s="67"/>
      <c r="D354" s="66"/>
      <c r="E354" s="66"/>
      <c r="F354" s="66"/>
      <c r="G354" s="66"/>
      <c r="H354" s="33">
        <f t="shared" si="27"/>
        <v>0</v>
      </c>
      <c r="I354" s="91"/>
    </row>
    <row r="355" spans="1:9" x14ac:dyDescent="0.25">
      <c r="A355" s="3">
        <f t="shared" si="28"/>
        <v>46302</v>
      </c>
      <c r="B355" s="66"/>
      <c r="C355" s="67"/>
      <c r="D355" s="66"/>
      <c r="E355" s="66"/>
      <c r="F355" s="66"/>
      <c r="G355" s="66"/>
      <c r="H355" s="33">
        <f t="shared" si="27"/>
        <v>0</v>
      </c>
      <c r="I355" s="84"/>
    </row>
    <row r="356" spans="1:9" x14ac:dyDescent="0.25">
      <c r="A356" s="3">
        <f t="shared" si="28"/>
        <v>46303</v>
      </c>
      <c r="B356" s="66"/>
      <c r="C356" s="67"/>
      <c r="D356" s="66"/>
      <c r="E356" s="66"/>
      <c r="F356" s="66"/>
      <c r="G356" s="66"/>
      <c r="H356" s="33">
        <f t="shared" si="27"/>
        <v>0</v>
      </c>
      <c r="I356" s="83"/>
    </row>
    <row r="357" spans="1:9" x14ac:dyDescent="0.25">
      <c r="A357" s="3">
        <f t="shared" si="28"/>
        <v>46304</v>
      </c>
      <c r="B357" s="66"/>
      <c r="C357" s="67"/>
      <c r="D357" s="66"/>
      <c r="E357" s="66"/>
      <c r="F357" s="66"/>
      <c r="G357" s="66"/>
      <c r="H357" s="33">
        <f t="shared" si="27"/>
        <v>0</v>
      </c>
      <c r="I357" s="84"/>
    </row>
    <row r="358" spans="1:9" x14ac:dyDescent="0.25">
      <c r="A358" s="2">
        <f t="shared" si="28"/>
        <v>46305</v>
      </c>
      <c r="B358" s="64"/>
      <c r="C358" s="65"/>
      <c r="D358" s="64"/>
      <c r="E358" s="64"/>
      <c r="F358" s="64"/>
      <c r="G358" s="64"/>
      <c r="H358" s="22">
        <f t="shared" si="27"/>
        <v>0</v>
      </c>
      <c r="I358" s="106"/>
    </row>
    <row r="359" spans="1:9" x14ac:dyDescent="0.25">
      <c r="A359" s="2">
        <f t="shared" si="28"/>
        <v>46306</v>
      </c>
      <c r="B359" s="64"/>
      <c r="C359" s="65"/>
      <c r="D359" s="64"/>
      <c r="E359" s="64"/>
      <c r="F359" s="64"/>
      <c r="G359" s="64"/>
      <c r="H359" s="22">
        <f t="shared" si="27"/>
        <v>0</v>
      </c>
      <c r="I359" s="113">
        <f>H353+H354+H355+H356+H357+H358+H359</f>
        <v>0</v>
      </c>
    </row>
    <row r="360" spans="1:9" x14ac:dyDescent="0.25">
      <c r="A360" s="3">
        <f t="shared" si="28"/>
        <v>46307</v>
      </c>
      <c r="B360" s="66"/>
      <c r="C360" s="67"/>
      <c r="D360" s="66"/>
      <c r="E360" s="66"/>
      <c r="F360" s="66"/>
      <c r="G360" s="66"/>
      <c r="H360" s="33">
        <f t="shared" si="27"/>
        <v>0</v>
      </c>
      <c r="I360" s="83"/>
    </row>
    <row r="361" spans="1:9" x14ac:dyDescent="0.25">
      <c r="A361" s="3">
        <f t="shared" si="28"/>
        <v>46308</v>
      </c>
      <c r="B361" s="66"/>
      <c r="C361" s="67"/>
      <c r="D361" s="66"/>
      <c r="E361" s="66"/>
      <c r="F361" s="66"/>
      <c r="G361" s="66"/>
      <c r="H361" s="33">
        <f t="shared" si="27"/>
        <v>0</v>
      </c>
      <c r="I361" s="83"/>
    </row>
    <row r="362" spans="1:9" x14ac:dyDescent="0.25">
      <c r="A362" s="3">
        <f t="shared" si="28"/>
        <v>46309</v>
      </c>
      <c r="B362" s="66"/>
      <c r="C362" s="67"/>
      <c r="D362" s="66"/>
      <c r="E362" s="66"/>
      <c r="F362" s="66"/>
      <c r="G362" s="66"/>
      <c r="H362" s="33">
        <f t="shared" si="27"/>
        <v>0</v>
      </c>
      <c r="I362" s="84"/>
    </row>
    <row r="363" spans="1:9" x14ac:dyDescent="0.25">
      <c r="A363" s="3">
        <f t="shared" si="28"/>
        <v>46310</v>
      </c>
      <c r="B363" s="66"/>
      <c r="C363" s="67"/>
      <c r="D363" s="66"/>
      <c r="E363" s="66"/>
      <c r="F363" s="66"/>
      <c r="G363" s="66"/>
      <c r="H363" s="33">
        <f t="shared" si="27"/>
        <v>0</v>
      </c>
      <c r="I363" s="83"/>
    </row>
    <row r="364" spans="1:9" x14ac:dyDescent="0.25">
      <c r="A364" s="3">
        <f t="shared" si="28"/>
        <v>46311</v>
      </c>
      <c r="B364" s="66"/>
      <c r="C364" s="67"/>
      <c r="D364" s="66"/>
      <c r="E364" s="66"/>
      <c r="F364" s="66"/>
      <c r="G364" s="66"/>
      <c r="H364" s="33">
        <f t="shared" si="27"/>
        <v>0</v>
      </c>
      <c r="I364" s="84"/>
    </row>
    <row r="365" spans="1:9" x14ac:dyDescent="0.25">
      <c r="A365" s="2">
        <f t="shared" si="28"/>
        <v>46312</v>
      </c>
      <c r="B365" s="64"/>
      <c r="C365" s="65"/>
      <c r="D365" s="64"/>
      <c r="E365" s="64"/>
      <c r="F365" s="64"/>
      <c r="G365" s="64"/>
      <c r="H365" s="22">
        <f t="shared" si="27"/>
        <v>0</v>
      </c>
      <c r="I365" s="106"/>
    </row>
    <row r="366" spans="1:9" x14ac:dyDescent="0.25">
      <c r="A366" s="2">
        <f t="shared" si="28"/>
        <v>46313</v>
      </c>
      <c r="B366" s="64"/>
      <c r="C366" s="65"/>
      <c r="D366" s="64"/>
      <c r="E366" s="64"/>
      <c r="F366" s="64"/>
      <c r="G366" s="64"/>
      <c r="H366" s="22">
        <f t="shared" si="27"/>
        <v>0</v>
      </c>
      <c r="I366" s="113">
        <f>H360+H361+H362+H363+H364+H365+H366</f>
        <v>0</v>
      </c>
    </row>
    <row r="367" spans="1:9" x14ac:dyDescent="0.25">
      <c r="A367" s="3">
        <f t="shared" si="28"/>
        <v>46314</v>
      </c>
      <c r="B367" s="66"/>
      <c r="C367" s="67"/>
      <c r="D367" s="66"/>
      <c r="E367" s="66"/>
      <c r="F367" s="66"/>
      <c r="G367" s="66"/>
      <c r="H367" s="33">
        <f t="shared" si="27"/>
        <v>0</v>
      </c>
      <c r="I367" s="83"/>
    </row>
    <row r="368" spans="1:9" x14ac:dyDescent="0.25">
      <c r="A368" s="3">
        <f t="shared" si="28"/>
        <v>46315</v>
      </c>
      <c r="B368" s="66"/>
      <c r="C368" s="67"/>
      <c r="D368" s="66"/>
      <c r="E368" s="66"/>
      <c r="F368" s="66"/>
      <c r="G368" s="66"/>
      <c r="H368" s="33">
        <f t="shared" si="27"/>
        <v>0</v>
      </c>
      <c r="I368" s="83"/>
    </row>
    <row r="369" spans="1:9" x14ac:dyDescent="0.25">
      <c r="A369" s="3">
        <f t="shared" si="28"/>
        <v>46316</v>
      </c>
      <c r="B369" s="66"/>
      <c r="C369" s="67"/>
      <c r="D369" s="66"/>
      <c r="E369" s="66"/>
      <c r="F369" s="66"/>
      <c r="G369" s="66"/>
      <c r="H369" s="33">
        <f t="shared" si="27"/>
        <v>0</v>
      </c>
      <c r="I369" s="84"/>
    </row>
    <row r="370" spans="1:9" x14ac:dyDescent="0.25">
      <c r="A370" s="3">
        <f t="shared" si="28"/>
        <v>46317</v>
      </c>
      <c r="B370" s="66"/>
      <c r="C370" s="67"/>
      <c r="D370" s="66"/>
      <c r="E370" s="66"/>
      <c r="F370" s="66"/>
      <c r="G370" s="66"/>
      <c r="H370" s="33">
        <f t="shared" si="27"/>
        <v>0</v>
      </c>
      <c r="I370" s="83"/>
    </row>
    <row r="371" spans="1:9" x14ac:dyDescent="0.25">
      <c r="A371" s="3">
        <f t="shared" si="28"/>
        <v>46318</v>
      </c>
      <c r="B371" s="66"/>
      <c r="C371" s="67"/>
      <c r="D371" s="66"/>
      <c r="E371" s="66"/>
      <c r="F371" s="66"/>
      <c r="G371" s="66"/>
      <c r="H371" s="33">
        <f t="shared" si="27"/>
        <v>0</v>
      </c>
      <c r="I371" s="84"/>
    </row>
    <row r="372" spans="1:9" x14ac:dyDescent="0.25">
      <c r="A372" s="2">
        <f t="shared" si="28"/>
        <v>46319</v>
      </c>
      <c r="B372" s="64"/>
      <c r="C372" s="65"/>
      <c r="D372" s="64"/>
      <c r="E372" s="64"/>
      <c r="F372" s="64"/>
      <c r="G372" s="64"/>
      <c r="H372" s="22">
        <f t="shared" si="27"/>
        <v>0</v>
      </c>
      <c r="I372" s="106"/>
    </row>
    <row r="373" spans="1:9" x14ac:dyDescent="0.25">
      <c r="A373" s="2">
        <f t="shared" si="28"/>
        <v>46320</v>
      </c>
      <c r="B373" s="64"/>
      <c r="C373" s="65"/>
      <c r="D373" s="64"/>
      <c r="E373" s="64"/>
      <c r="F373" s="64"/>
      <c r="G373" s="64"/>
      <c r="H373" s="22">
        <f t="shared" si="27"/>
        <v>0</v>
      </c>
      <c r="I373" s="113">
        <f>H367+H368+H369+H370+H371+H372+H373</f>
        <v>0</v>
      </c>
    </row>
    <row r="374" spans="1:9" x14ac:dyDescent="0.25">
      <c r="A374" s="3">
        <f t="shared" si="28"/>
        <v>46321</v>
      </c>
      <c r="B374" s="66"/>
      <c r="C374" s="67"/>
      <c r="D374" s="66"/>
      <c r="E374" s="66"/>
      <c r="F374" s="66"/>
      <c r="G374" s="66"/>
      <c r="H374" s="33">
        <f t="shared" si="27"/>
        <v>0</v>
      </c>
      <c r="I374" s="83"/>
    </row>
    <row r="375" spans="1:9" x14ac:dyDescent="0.25">
      <c r="A375" s="3">
        <f t="shared" si="28"/>
        <v>46322</v>
      </c>
      <c r="B375" s="66"/>
      <c r="C375" s="67"/>
      <c r="D375" s="66"/>
      <c r="E375" s="66"/>
      <c r="F375" s="66"/>
      <c r="G375" s="66"/>
      <c r="H375" s="33">
        <f t="shared" si="27"/>
        <v>0</v>
      </c>
      <c r="I375" s="83"/>
    </row>
    <row r="376" spans="1:9" x14ac:dyDescent="0.25">
      <c r="A376" s="3">
        <f t="shared" si="28"/>
        <v>46323</v>
      </c>
      <c r="B376" s="66"/>
      <c r="C376" s="67"/>
      <c r="D376" s="66"/>
      <c r="E376" s="66"/>
      <c r="F376" s="66"/>
      <c r="G376" s="66"/>
      <c r="H376" s="33">
        <f t="shared" si="27"/>
        <v>0</v>
      </c>
      <c r="I376" s="84"/>
    </row>
    <row r="377" spans="1:9" x14ac:dyDescent="0.25">
      <c r="A377" s="3">
        <f t="shared" si="28"/>
        <v>46324</v>
      </c>
      <c r="B377" s="66"/>
      <c r="C377" s="67"/>
      <c r="D377" s="66"/>
      <c r="E377" s="66"/>
      <c r="F377" s="66"/>
      <c r="G377" s="66"/>
      <c r="H377" s="33">
        <f t="shared" si="27"/>
        <v>0</v>
      </c>
      <c r="I377" s="83"/>
    </row>
    <row r="378" spans="1:9" x14ac:dyDescent="0.25">
      <c r="A378" s="3">
        <f t="shared" si="28"/>
        <v>46325</v>
      </c>
      <c r="B378" s="66"/>
      <c r="C378" s="67"/>
      <c r="D378" s="66"/>
      <c r="E378" s="66"/>
      <c r="F378" s="66"/>
      <c r="G378" s="66"/>
      <c r="H378" s="33">
        <f t="shared" si="27"/>
        <v>0</v>
      </c>
      <c r="I378" s="84"/>
    </row>
    <row r="379" spans="1:9" ht="13.8" thickBot="1" x14ac:dyDescent="0.3">
      <c r="A379" s="2">
        <f t="shared" si="28"/>
        <v>46326</v>
      </c>
      <c r="B379" s="64"/>
      <c r="C379" s="65"/>
      <c r="D379" s="64"/>
      <c r="E379" s="64"/>
      <c r="F379" s="64"/>
      <c r="G379" s="64"/>
      <c r="H379" s="22">
        <f t="shared" si="27"/>
        <v>0</v>
      </c>
      <c r="I379" s="108"/>
    </row>
    <row r="380" spans="1:9" ht="13.8" thickBot="1" x14ac:dyDescent="0.3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" si="29">SUM(F349:F379)</f>
        <v>0</v>
      </c>
      <c r="G380" s="24">
        <f t="shared" ref="G380" si="30">SUM(G349:G379)</f>
        <v>0</v>
      </c>
      <c r="H380" s="25">
        <f>SUM(H349:H379)</f>
        <v>0</v>
      </c>
    </row>
    <row r="381" spans="1:9" ht="13.8" thickBot="1" x14ac:dyDescent="0.3">
      <c r="A381" s="21" t="s">
        <v>22</v>
      </c>
      <c r="B381" s="68"/>
      <c r="C381" s="8"/>
      <c r="D381" s="9"/>
      <c r="E381" s="9"/>
      <c r="F381" s="9"/>
      <c r="G381" s="8"/>
      <c r="H381" s="10"/>
    </row>
    <row r="382" spans="1:9" ht="13.8" thickBot="1" x14ac:dyDescent="0.3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</row>
    <row r="383" spans="1:9" ht="27" thickBot="1" x14ac:dyDescent="0.3">
      <c r="A383" s="6" t="s">
        <v>83</v>
      </c>
      <c r="B383" s="7">
        <f>B345+H380</f>
        <v>0</v>
      </c>
      <c r="C383" s="8"/>
      <c r="D383" s="9"/>
      <c r="E383" s="9"/>
      <c r="F383" s="9"/>
      <c r="G383" s="55"/>
      <c r="H383" s="54"/>
    </row>
    <row r="384" spans="1:9" ht="13.8" thickBot="1" x14ac:dyDescent="0.3"/>
    <row r="385" spans="1:9" ht="13.8" thickBot="1" x14ac:dyDescent="0.3">
      <c r="A385" s="37" t="s">
        <v>41</v>
      </c>
      <c r="B385" s="38">
        <f>(C6/5)*20</f>
        <v>0</v>
      </c>
      <c r="C385" s="39" t="s">
        <v>13</v>
      </c>
      <c r="D385" s="40"/>
      <c r="E385" s="40"/>
      <c r="F385" s="40"/>
      <c r="G385" s="41"/>
      <c r="H385" s="42"/>
    </row>
    <row r="386" spans="1:9" ht="40.200000000000003" thickBot="1" x14ac:dyDescent="0.3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5">
      <c r="A387" s="2">
        <v>46327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>
        <f>H374+H375+H376+H377+H378+H379+H387</f>
        <v>0</v>
      </c>
    </row>
    <row r="388" spans="1:9" x14ac:dyDescent="0.25">
      <c r="A388" s="3">
        <f>A387+1</f>
        <v>46328</v>
      </c>
      <c r="B388" s="66"/>
      <c r="C388" s="67"/>
      <c r="D388" s="66"/>
      <c r="E388" s="66"/>
      <c r="F388" s="66"/>
      <c r="G388" s="66"/>
      <c r="H388" s="33">
        <f t="shared" ref="H388:H416" si="31">B388+E388+F388+G388</f>
        <v>0</v>
      </c>
      <c r="I388" s="83"/>
    </row>
    <row r="389" spans="1:9" x14ac:dyDescent="0.25">
      <c r="A389" s="3">
        <f t="shared" ref="A389:A416" si="32">A388+1</f>
        <v>46329</v>
      </c>
      <c r="B389" s="66"/>
      <c r="C389" s="67"/>
      <c r="D389" s="66"/>
      <c r="E389" s="66"/>
      <c r="F389" s="66"/>
      <c r="G389" s="66"/>
      <c r="H389" s="33">
        <f t="shared" si="31"/>
        <v>0</v>
      </c>
      <c r="I389" s="91"/>
    </row>
    <row r="390" spans="1:9" x14ac:dyDescent="0.25">
      <c r="A390" s="3">
        <f t="shared" si="32"/>
        <v>46330</v>
      </c>
      <c r="B390" s="66"/>
      <c r="C390" s="67"/>
      <c r="D390" s="66"/>
      <c r="E390" s="66"/>
      <c r="F390" s="66"/>
      <c r="G390" s="66"/>
      <c r="H390" s="33">
        <f t="shared" si="31"/>
        <v>0</v>
      </c>
      <c r="I390" s="84"/>
    </row>
    <row r="391" spans="1:9" x14ac:dyDescent="0.25">
      <c r="A391" s="3">
        <f t="shared" si="32"/>
        <v>46331</v>
      </c>
      <c r="B391" s="66"/>
      <c r="C391" s="67"/>
      <c r="D391" s="66"/>
      <c r="E391" s="66"/>
      <c r="F391" s="66"/>
      <c r="G391" s="66"/>
      <c r="H391" s="33">
        <f t="shared" si="31"/>
        <v>0</v>
      </c>
      <c r="I391" s="83"/>
    </row>
    <row r="392" spans="1:9" x14ac:dyDescent="0.25">
      <c r="A392" s="3">
        <f t="shared" si="32"/>
        <v>46332</v>
      </c>
      <c r="B392" s="66"/>
      <c r="C392" s="67"/>
      <c r="D392" s="66"/>
      <c r="E392" s="66"/>
      <c r="F392" s="66"/>
      <c r="G392" s="66"/>
      <c r="H392" s="33">
        <f t="shared" si="31"/>
        <v>0</v>
      </c>
      <c r="I392" s="84"/>
    </row>
    <row r="393" spans="1:9" x14ac:dyDescent="0.25">
      <c r="A393" s="2">
        <f t="shared" si="32"/>
        <v>46333</v>
      </c>
      <c r="B393" s="64"/>
      <c r="C393" s="65"/>
      <c r="D393" s="64"/>
      <c r="E393" s="64"/>
      <c r="F393" s="64"/>
      <c r="G393" s="64"/>
      <c r="H393" s="22">
        <f t="shared" si="31"/>
        <v>0</v>
      </c>
      <c r="I393" s="106"/>
    </row>
    <row r="394" spans="1:9" x14ac:dyDescent="0.25">
      <c r="A394" s="2">
        <f t="shared" si="32"/>
        <v>46334</v>
      </c>
      <c r="B394" s="64"/>
      <c r="C394" s="65"/>
      <c r="D394" s="64"/>
      <c r="E394" s="64"/>
      <c r="F394" s="64"/>
      <c r="G394" s="64"/>
      <c r="H394" s="22">
        <f t="shared" si="31"/>
        <v>0</v>
      </c>
      <c r="I394" s="113">
        <f>H388+H389+H390+H391+H392+H393+H394</f>
        <v>0</v>
      </c>
    </row>
    <row r="395" spans="1:9" x14ac:dyDescent="0.25">
      <c r="A395" s="3">
        <f t="shared" si="32"/>
        <v>46335</v>
      </c>
      <c r="B395" s="66"/>
      <c r="C395" s="67"/>
      <c r="D395" s="66"/>
      <c r="E395" s="66"/>
      <c r="F395" s="66"/>
      <c r="G395" s="66"/>
      <c r="H395" s="33">
        <f t="shared" si="31"/>
        <v>0</v>
      </c>
      <c r="I395" s="83"/>
    </row>
    <row r="396" spans="1:9" x14ac:dyDescent="0.25">
      <c r="A396" s="3">
        <f t="shared" si="32"/>
        <v>46336</v>
      </c>
      <c r="B396" s="66"/>
      <c r="C396" s="67"/>
      <c r="D396" s="66"/>
      <c r="E396" s="66"/>
      <c r="F396" s="66"/>
      <c r="G396" s="66"/>
      <c r="H396" s="33">
        <f t="shared" si="31"/>
        <v>0</v>
      </c>
      <c r="I396" s="83"/>
    </row>
    <row r="397" spans="1:9" x14ac:dyDescent="0.25">
      <c r="A397" s="2">
        <f t="shared" si="32"/>
        <v>46337</v>
      </c>
      <c r="B397" s="64"/>
      <c r="C397" s="65" t="s">
        <v>43</v>
      </c>
      <c r="D397" s="64"/>
      <c r="E397" s="64"/>
      <c r="F397" s="64"/>
      <c r="G397" s="64"/>
      <c r="H397" s="22">
        <f t="shared" si="31"/>
        <v>0</v>
      </c>
      <c r="I397" s="106"/>
    </row>
    <row r="398" spans="1:9" x14ac:dyDescent="0.25">
      <c r="A398" s="3">
        <f t="shared" si="32"/>
        <v>46338</v>
      </c>
      <c r="B398" s="66"/>
      <c r="C398" s="67"/>
      <c r="D398" s="66"/>
      <c r="E398" s="66"/>
      <c r="F398" s="66"/>
      <c r="G398" s="66"/>
      <c r="H398" s="33">
        <f t="shared" si="31"/>
        <v>0</v>
      </c>
      <c r="I398" s="83"/>
    </row>
    <row r="399" spans="1:9" x14ac:dyDescent="0.25">
      <c r="A399" s="3">
        <f t="shared" si="32"/>
        <v>46339</v>
      </c>
      <c r="B399" s="66"/>
      <c r="C399" s="67"/>
      <c r="D399" s="66"/>
      <c r="E399" s="66"/>
      <c r="F399" s="66"/>
      <c r="G399" s="66"/>
      <c r="H399" s="33">
        <f t="shared" si="31"/>
        <v>0</v>
      </c>
      <c r="I399" s="84"/>
    </row>
    <row r="400" spans="1:9" x14ac:dyDescent="0.25">
      <c r="A400" s="2">
        <f t="shared" si="32"/>
        <v>46340</v>
      </c>
      <c r="B400" s="64"/>
      <c r="C400" s="65"/>
      <c r="D400" s="64"/>
      <c r="E400" s="64"/>
      <c r="F400" s="64"/>
      <c r="G400" s="64"/>
      <c r="H400" s="22">
        <f t="shared" si="31"/>
        <v>0</v>
      </c>
      <c r="I400" s="106"/>
    </row>
    <row r="401" spans="1:9" x14ac:dyDescent="0.25">
      <c r="A401" s="2">
        <f t="shared" si="32"/>
        <v>46341</v>
      </c>
      <c r="B401" s="64"/>
      <c r="C401" s="65"/>
      <c r="D401" s="64"/>
      <c r="E401" s="64"/>
      <c r="F401" s="64"/>
      <c r="G401" s="64"/>
      <c r="H401" s="22">
        <f t="shared" si="31"/>
        <v>0</v>
      </c>
      <c r="I401" s="113">
        <f>H395+H396+H397+H398+H399+H400+H401</f>
        <v>0</v>
      </c>
    </row>
    <row r="402" spans="1:9" x14ac:dyDescent="0.25">
      <c r="A402" s="3">
        <f t="shared" si="32"/>
        <v>46342</v>
      </c>
      <c r="B402" s="66"/>
      <c r="C402" s="67"/>
      <c r="D402" s="66"/>
      <c r="E402" s="66"/>
      <c r="F402" s="66"/>
      <c r="G402" s="66"/>
      <c r="H402" s="33">
        <f t="shared" si="31"/>
        <v>0</v>
      </c>
      <c r="I402" s="83"/>
    </row>
    <row r="403" spans="1:9" x14ac:dyDescent="0.25">
      <c r="A403" s="3">
        <f t="shared" si="32"/>
        <v>46343</v>
      </c>
      <c r="B403" s="66"/>
      <c r="C403" s="67"/>
      <c r="D403" s="66"/>
      <c r="E403" s="66"/>
      <c r="F403" s="66"/>
      <c r="G403" s="66"/>
      <c r="H403" s="33">
        <f t="shared" si="31"/>
        <v>0</v>
      </c>
      <c r="I403" s="83"/>
    </row>
    <row r="404" spans="1:9" x14ac:dyDescent="0.25">
      <c r="A404" s="3">
        <f t="shared" si="32"/>
        <v>46344</v>
      </c>
      <c r="B404" s="66"/>
      <c r="C404" s="67"/>
      <c r="D404" s="66"/>
      <c r="E404" s="66"/>
      <c r="F404" s="66"/>
      <c r="G404" s="66"/>
      <c r="H404" s="33">
        <f t="shared" si="31"/>
        <v>0</v>
      </c>
      <c r="I404" s="84"/>
    </row>
    <row r="405" spans="1:9" x14ac:dyDescent="0.25">
      <c r="A405" s="3">
        <f t="shared" si="32"/>
        <v>46345</v>
      </c>
      <c r="B405" s="66"/>
      <c r="C405" s="67"/>
      <c r="D405" s="66"/>
      <c r="E405" s="66"/>
      <c r="F405" s="66"/>
      <c r="G405" s="66"/>
      <c r="H405" s="33">
        <f t="shared" si="31"/>
        <v>0</v>
      </c>
      <c r="I405" s="83"/>
    </row>
    <row r="406" spans="1:9" x14ac:dyDescent="0.25">
      <c r="A406" s="3">
        <f t="shared" si="32"/>
        <v>46346</v>
      </c>
      <c r="B406" s="66"/>
      <c r="C406" s="67"/>
      <c r="D406" s="66"/>
      <c r="E406" s="66"/>
      <c r="F406" s="66"/>
      <c r="G406" s="66"/>
      <c r="H406" s="33">
        <f t="shared" si="31"/>
        <v>0</v>
      </c>
      <c r="I406" s="84"/>
    </row>
    <row r="407" spans="1:9" x14ac:dyDescent="0.25">
      <c r="A407" s="2">
        <f t="shared" si="32"/>
        <v>46347</v>
      </c>
      <c r="B407" s="64"/>
      <c r="C407" s="65"/>
      <c r="D407" s="64"/>
      <c r="E407" s="64"/>
      <c r="F407" s="64"/>
      <c r="G407" s="64"/>
      <c r="H407" s="22">
        <f t="shared" si="31"/>
        <v>0</v>
      </c>
      <c r="I407" s="106"/>
    </row>
    <row r="408" spans="1:9" x14ac:dyDescent="0.25">
      <c r="A408" s="2">
        <f t="shared" si="32"/>
        <v>46348</v>
      </c>
      <c r="B408" s="64"/>
      <c r="C408" s="65"/>
      <c r="D408" s="64"/>
      <c r="E408" s="64"/>
      <c r="F408" s="64"/>
      <c r="G408" s="64"/>
      <c r="H408" s="22">
        <f t="shared" si="31"/>
        <v>0</v>
      </c>
      <c r="I408" s="113">
        <f>H402+H403+H404+H405+H406+H407+H408</f>
        <v>0</v>
      </c>
    </row>
    <row r="409" spans="1:9" x14ac:dyDescent="0.25">
      <c r="A409" s="3">
        <f t="shared" si="32"/>
        <v>46349</v>
      </c>
      <c r="B409" s="66"/>
      <c r="C409" s="67"/>
      <c r="D409" s="66"/>
      <c r="E409" s="66"/>
      <c r="F409" s="66"/>
      <c r="G409" s="66"/>
      <c r="H409" s="33">
        <f t="shared" si="31"/>
        <v>0</v>
      </c>
      <c r="I409" s="83"/>
    </row>
    <row r="410" spans="1:9" x14ac:dyDescent="0.25">
      <c r="A410" s="3">
        <f t="shared" si="32"/>
        <v>46350</v>
      </c>
      <c r="B410" s="66"/>
      <c r="C410" s="67"/>
      <c r="D410" s="66"/>
      <c r="E410" s="66"/>
      <c r="F410" s="66"/>
      <c r="G410" s="66"/>
      <c r="H410" s="33">
        <f t="shared" si="31"/>
        <v>0</v>
      </c>
      <c r="I410" s="83"/>
    </row>
    <row r="411" spans="1:9" x14ac:dyDescent="0.25">
      <c r="A411" s="3">
        <f t="shared" si="32"/>
        <v>46351</v>
      </c>
      <c r="B411" s="66"/>
      <c r="C411" s="67"/>
      <c r="D411" s="66"/>
      <c r="E411" s="66"/>
      <c r="F411" s="66"/>
      <c r="G411" s="66"/>
      <c r="H411" s="33">
        <f t="shared" si="31"/>
        <v>0</v>
      </c>
      <c r="I411" s="84"/>
    </row>
    <row r="412" spans="1:9" x14ac:dyDescent="0.25">
      <c r="A412" s="3">
        <f t="shared" si="32"/>
        <v>46352</v>
      </c>
      <c r="B412" s="66"/>
      <c r="C412" s="67"/>
      <c r="D412" s="66"/>
      <c r="E412" s="66"/>
      <c r="F412" s="66"/>
      <c r="G412" s="66"/>
      <c r="H412" s="33">
        <f t="shared" si="31"/>
        <v>0</v>
      </c>
      <c r="I412" s="83"/>
    </row>
    <row r="413" spans="1:9" x14ac:dyDescent="0.25">
      <c r="A413" s="3">
        <f t="shared" si="32"/>
        <v>46353</v>
      </c>
      <c r="B413" s="66"/>
      <c r="C413" s="67"/>
      <c r="D413" s="66"/>
      <c r="E413" s="66"/>
      <c r="F413" s="66"/>
      <c r="G413" s="66"/>
      <c r="H413" s="33">
        <f t="shared" si="31"/>
        <v>0</v>
      </c>
      <c r="I413" s="84"/>
    </row>
    <row r="414" spans="1:9" x14ac:dyDescent="0.25">
      <c r="A414" s="2">
        <f t="shared" si="32"/>
        <v>46354</v>
      </c>
      <c r="B414" s="64"/>
      <c r="C414" s="65"/>
      <c r="D414" s="64"/>
      <c r="E414" s="64"/>
      <c r="F414" s="64"/>
      <c r="G414" s="64"/>
      <c r="H414" s="22">
        <f t="shared" si="31"/>
        <v>0</v>
      </c>
      <c r="I414" s="106"/>
    </row>
    <row r="415" spans="1:9" x14ac:dyDescent="0.25">
      <c r="A415" s="2">
        <f t="shared" si="32"/>
        <v>46355</v>
      </c>
      <c r="B415" s="64"/>
      <c r="C415" s="65"/>
      <c r="D415" s="64"/>
      <c r="E415" s="64"/>
      <c r="F415" s="64"/>
      <c r="G415" s="64"/>
      <c r="H415" s="22">
        <f t="shared" si="31"/>
        <v>0</v>
      </c>
      <c r="I415" s="113">
        <f>H409+H410+H411+H412+H413+H414+H415</f>
        <v>0</v>
      </c>
    </row>
    <row r="416" spans="1:9" ht="13.8" thickBot="1" x14ac:dyDescent="0.3">
      <c r="A416" s="3">
        <f t="shared" si="32"/>
        <v>46356</v>
      </c>
      <c r="B416" s="66"/>
      <c r="C416" s="67"/>
      <c r="D416" s="66"/>
      <c r="E416" s="66"/>
      <c r="F416" s="66"/>
      <c r="G416" s="66"/>
      <c r="H416" s="33">
        <f t="shared" si="31"/>
        <v>0</v>
      </c>
      <c r="I416" s="86"/>
    </row>
    <row r="417" spans="1:9" ht="13.8" thickBot="1" x14ac:dyDescent="0.3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</row>
    <row r="418" spans="1:9" ht="13.8" thickBot="1" x14ac:dyDescent="0.3">
      <c r="A418" s="21" t="s">
        <v>22</v>
      </c>
      <c r="B418" s="68"/>
      <c r="C418" s="8"/>
      <c r="D418" s="9"/>
      <c r="E418" s="9"/>
      <c r="F418" s="9"/>
      <c r="G418" s="8"/>
      <c r="H418" s="10"/>
    </row>
    <row r="419" spans="1:9" ht="13.8" thickBot="1" x14ac:dyDescent="0.3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</row>
    <row r="420" spans="1:9" ht="27" thickBot="1" x14ac:dyDescent="0.3">
      <c r="A420" s="6" t="s">
        <v>83</v>
      </c>
      <c r="B420" s="7">
        <f>B383+H417</f>
        <v>0</v>
      </c>
      <c r="C420" s="8"/>
      <c r="D420" s="9"/>
      <c r="E420" s="9"/>
      <c r="F420" s="9"/>
      <c r="G420" s="55"/>
      <c r="H420" s="54"/>
    </row>
    <row r="421" spans="1:9" ht="13.8" thickBot="1" x14ac:dyDescent="0.3"/>
    <row r="422" spans="1:9" ht="13.8" thickBot="1" x14ac:dyDescent="0.3">
      <c r="A422" s="37" t="s">
        <v>44</v>
      </c>
      <c r="B422" s="38">
        <f>(C6/5)*22</f>
        <v>0</v>
      </c>
      <c r="C422" s="39" t="s">
        <v>13</v>
      </c>
      <c r="D422" s="40"/>
      <c r="E422" s="40"/>
      <c r="F422" s="40"/>
      <c r="G422" s="41"/>
      <c r="H422" s="42"/>
    </row>
    <row r="423" spans="1:9" ht="40.200000000000003" thickBot="1" x14ac:dyDescent="0.3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5">
      <c r="A424" s="3">
        <v>46357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5">
      <c r="A425" s="3">
        <f>A424+1</f>
        <v>46358</v>
      </c>
      <c r="B425" s="66"/>
      <c r="C425" s="67"/>
      <c r="D425" s="66"/>
      <c r="E425" s="66"/>
      <c r="F425" s="66"/>
      <c r="G425" s="66"/>
      <c r="H425" s="33">
        <f t="shared" ref="H425:H454" si="33">B425+E425+F425+G425</f>
        <v>0</v>
      </c>
      <c r="I425" s="84"/>
    </row>
    <row r="426" spans="1:9" x14ac:dyDescent="0.25">
      <c r="A426" s="3">
        <f t="shared" ref="A426:A454" si="34">A425+1</f>
        <v>46359</v>
      </c>
      <c r="B426" s="66"/>
      <c r="C426" s="67"/>
      <c r="D426" s="66"/>
      <c r="E426" s="66"/>
      <c r="F426" s="66"/>
      <c r="G426" s="66"/>
      <c r="H426" s="33">
        <f t="shared" si="33"/>
        <v>0</v>
      </c>
      <c r="I426" s="83"/>
    </row>
    <row r="427" spans="1:9" x14ac:dyDescent="0.25">
      <c r="A427" s="3">
        <f t="shared" si="34"/>
        <v>46360</v>
      </c>
      <c r="B427" s="66"/>
      <c r="C427" s="67"/>
      <c r="D427" s="66"/>
      <c r="E427" s="66"/>
      <c r="F427" s="66"/>
      <c r="G427" s="66"/>
      <c r="H427" s="33">
        <f t="shared" si="33"/>
        <v>0</v>
      </c>
      <c r="I427" s="84"/>
    </row>
    <row r="428" spans="1:9" x14ac:dyDescent="0.25">
      <c r="A428" s="2">
        <f t="shared" si="34"/>
        <v>46361</v>
      </c>
      <c r="B428" s="64"/>
      <c r="C428" s="65"/>
      <c r="D428" s="64"/>
      <c r="E428" s="64"/>
      <c r="F428" s="64"/>
      <c r="G428" s="64"/>
      <c r="H428" s="22">
        <f t="shared" si="33"/>
        <v>0</v>
      </c>
      <c r="I428" s="106"/>
    </row>
    <row r="429" spans="1:9" x14ac:dyDescent="0.25">
      <c r="A429" s="2">
        <f t="shared" si="34"/>
        <v>46362</v>
      </c>
      <c r="B429" s="64"/>
      <c r="C429" s="65"/>
      <c r="D429" s="64"/>
      <c r="E429" s="64"/>
      <c r="F429" s="64"/>
      <c r="G429" s="64"/>
      <c r="H429" s="22">
        <f t="shared" si="33"/>
        <v>0</v>
      </c>
      <c r="I429" s="113">
        <f>H416+H424+H425+H426+H427+H428+H429</f>
        <v>0</v>
      </c>
    </row>
    <row r="430" spans="1:9" x14ac:dyDescent="0.25">
      <c r="A430" s="3">
        <f t="shared" si="34"/>
        <v>46363</v>
      </c>
      <c r="B430" s="66"/>
      <c r="C430" s="67"/>
      <c r="D430" s="66"/>
      <c r="E430" s="66"/>
      <c r="F430" s="66"/>
      <c r="G430" s="66"/>
      <c r="H430" s="33">
        <f t="shared" si="33"/>
        <v>0</v>
      </c>
      <c r="I430" s="83"/>
    </row>
    <row r="431" spans="1:9" x14ac:dyDescent="0.25">
      <c r="A431" s="3">
        <f t="shared" si="34"/>
        <v>46364</v>
      </c>
      <c r="B431" s="66"/>
      <c r="C431" s="67"/>
      <c r="D431" s="66"/>
      <c r="E431" s="66"/>
      <c r="F431" s="66"/>
      <c r="G431" s="66"/>
      <c r="H431" s="33">
        <f t="shared" si="33"/>
        <v>0</v>
      </c>
      <c r="I431" s="83"/>
    </row>
    <row r="432" spans="1:9" x14ac:dyDescent="0.25">
      <c r="A432" s="3">
        <f t="shared" si="34"/>
        <v>46365</v>
      </c>
      <c r="B432" s="66"/>
      <c r="C432" s="67"/>
      <c r="D432" s="66"/>
      <c r="E432" s="66"/>
      <c r="F432" s="66"/>
      <c r="G432" s="66"/>
      <c r="H432" s="33">
        <f t="shared" si="33"/>
        <v>0</v>
      </c>
      <c r="I432" s="84"/>
    </row>
    <row r="433" spans="1:9" x14ac:dyDescent="0.25">
      <c r="A433" s="3">
        <f t="shared" si="34"/>
        <v>46366</v>
      </c>
      <c r="B433" s="66"/>
      <c r="C433" s="67"/>
      <c r="D433" s="66"/>
      <c r="E433" s="66"/>
      <c r="F433" s="66"/>
      <c r="G433" s="66"/>
      <c r="H433" s="33">
        <f t="shared" si="33"/>
        <v>0</v>
      </c>
      <c r="I433" s="83"/>
    </row>
    <row r="434" spans="1:9" x14ac:dyDescent="0.25">
      <c r="A434" s="3">
        <f t="shared" si="34"/>
        <v>46367</v>
      </c>
      <c r="B434" s="66"/>
      <c r="C434" s="67"/>
      <c r="D434" s="66"/>
      <c r="E434" s="66"/>
      <c r="F434" s="66"/>
      <c r="G434" s="66"/>
      <c r="H434" s="33">
        <f t="shared" si="33"/>
        <v>0</v>
      </c>
      <c r="I434" s="84"/>
    </row>
    <row r="435" spans="1:9" x14ac:dyDescent="0.25">
      <c r="A435" s="2">
        <f t="shared" si="34"/>
        <v>46368</v>
      </c>
      <c r="B435" s="64"/>
      <c r="C435" s="65"/>
      <c r="D435" s="64"/>
      <c r="E435" s="64"/>
      <c r="F435" s="64"/>
      <c r="G435" s="64"/>
      <c r="H435" s="22">
        <f t="shared" si="33"/>
        <v>0</v>
      </c>
      <c r="I435" s="106"/>
    </row>
    <row r="436" spans="1:9" x14ac:dyDescent="0.25">
      <c r="A436" s="2">
        <f t="shared" si="34"/>
        <v>46369</v>
      </c>
      <c r="B436" s="64"/>
      <c r="C436" s="65"/>
      <c r="D436" s="64"/>
      <c r="E436" s="64"/>
      <c r="F436" s="64"/>
      <c r="G436" s="64"/>
      <c r="H436" s="22">
        <f t="shared" si="33"/>
        <v>0</v>
      </c>
      <c r="I436" s="113">
        <f>H430+H431+H432+H433+H434+H435+H436</f>
        <v>0</v>
      </c>
    </row>
    <row r="437" spans="1:9" x14ac:dyDescent="0.25">
      <c r="A437" s="3">
        <f t="shared" si="34"/>
        <v>46370</v>
      </c>
      <c r="B437" s="66"/>
      <c r="C437" s="67"/>
      <c r="D437" s="66"/>
      <c r="E437" s="66"/>
      <c r="F437" s="66"/>
      <c r="G437" s="66"/>
      <c r="H437" s="33">
        <f t="shared" si="33"/>
        <v>0</v>
      </c>
      <c r="I437" s="83"/>
    </row>
    <row r="438" spans="1:9" x14ac:dyDescent="0.25">
      <c r="A438" s="3">
        <f t="shared" si="34"/>
        <v>46371</v>
      </c>
      <c r="B438" s="66"/>
      <c r="C438" s="67"/>
      <c r="D438" s="66"/>
      <c r="E438" s="66"/>
      <c r="F438" s="66"/>
      <c r="G438" s="66"/>
      <c r="H438" s="33">
        <f t="shared" si="33"/>
        <v>0</v>
      </c>
      <c r="I438" s="83"/>
    </row>
    <row r="439" spans="1:9" x14ac:dyDescent="0.25">
      <c r="A439" s="3">
        <f t="shared" si="34"/>
        <v>46372</v>
      </c>
      <c r="B439" s="66"/>
      <c r="C439" s="67"/>
      <c r="D439" s="66"/>
      <c r="E439" s="66"/>
      <c r="F439" s="66"/>
      <c r="G439" s="66"/>
      <c r="H439" s="33">
        <f t="shared" si="33"/>
        <v>0</v>
      </c>
      <c r="I439" s="84"/>
    </row>
    <row r="440" spans="1:9" x14ac:dyDescent="0.25">
      <c r="A440" s="3">
        <f t="shared" si="34"/>
        <v>46373</v>
      </c>
      <c r="B440" s="66"/>
      <c r="C440" s="67"/>
      <c r="D440" s="66"/>
      <c r="E440" s="66"/>
      <c r="F440" s="66"/>
      <c r="G440" s="66"/>
      <c r="H440" s="33">
        <f t="shared" si="33"/>
        <v>0</v>
      </c>
      <c r="I440" s="83"/>
    </row>
    <row r="441" spans="1:9" x14ac:dyDescent="0.25">
      <c r="A441" s="3">
        <f t="shared" si="34"/>
        <v>46374</v>
      </c>
      <c r="B441" s="66"/>
      <c r="C441" s="67"/>
      <c r="D441" s="66"/>
      <c r="E441" s="66"/>
      <c r="F441" s="66"/>
      <c r="G441" s="66"/>
      <c r="H441" s="33">
        <f t="shared" si="33"/>
        <v>0</v>
      </c>
      <c r="I441" s="84"/>
    </row>
    <row r="442" spans="1:9" x14ac:dyDescent="0.25">
      <c r="A442" s="2">
        <f t="shared" si="34"/>
        <v>46375</v>
      </c>
      <c r="B442" s="64"/>
      <c r="C442" s="65"/>
      <c r="D442" s="64"/>
      <c r="E442" s="64"/>
      <c r="F442" s="64"/>
      <c r="G442" s="64"/>
      <c r="H442" s="22">
        <f t="shared" si="33"/>
        <v>0</v>
      </c>
      <c r="I442" s="106"/>
    </row>
    <row r="443" spans="1:9" x14ac:dyDescent="0.25">
      <c r="A443" s="2">
        <f t="shared" si="34"/>
        <v>46376</v>
      </c>
      <c r="B443" s="64"/>
      <c r="C443" s="65"/>
      <c r="D443" s="64"/>
      <c r="E443" s="64"/>
      <c r="F443" s="64"/>
      <c r="G443" s="64"/>
      <c r="H443" s="22">
        <f t="shared" si="33"/>
        <v>0</v>
      </c>
      <c r="I443" s="113">
        <f>H437+H438+H439+H440+H441+H442+H443</f>
        <v>0</v>
      </c>
    </row>
    <row r="444" spans="1:9" x14ac:dyDescent="0.25">
      <c r="A444" s="3">
        <f t="shared" si="34"/>
        <v>46377</v>
      </c>
      <c r="B444" s="66"/>
      <c r="C444" s="67"/>
      <c r="D444" s="66"/>
      <c r="E444" s="66"/>
      <c r="F444" s="66"/>
      <c r="G444" s="66"/>
      <c r="H444" s="33">
        <f t="shared" si="33"/>
        <v>0</v>
      </c>
      <c r="I444" s="83"/>
    </row>
    <row r="445" spans="1:9" x14ac:dyDescent="0.25">
      <c r="A445" s="3">
        <f t="shared" si="34"/>
        <v>46378</v>
      </c>
      <c r="B445" s="66"/>
      <c r="C445" s="67"/>
      <c r="D445" s="66"/>
      <c r="E445" s="66"/>
      <c r="F445" s="66"/>
      <c r="G445" s="66"/>
      <c r="H445" s="33">
        <f t="shared" si="33"/>
        <v>0</v>
      </c>
      <c r="I445" s="83"/>
    </row>
    <row r="446" spans="1:9" x14ac:dyDescent="0.25">
      <c r="A446" s="3">
        <f t="shared" si="34"/>
        <v>46379</v>
      </c>
      <c r="B446" s="66"/>
      <c r="C446" s="67"/>
      <c r="D446" s="66"/>
      <c r="E446" s="66"/>
      <c r="F446" s="66"/>
      <c r="G446" s="66"/>
      <c r="H446" s="33">
        <f t="shared" si="33"/>
        <v>0</v>
      </c>
      <c r="I446" s="84"/>
    </row>
    <row r="447" spans="1:9" x14ac:dyDescent="0.25">
      <c r="A447" s="3">
        <f t="shared" si="34"/>
        <v>46380</v>
      </c>
      <c r="B447" s="66"/>
      <c r="C447" s="67"/>
      <c r="D447" s="66"/>
      <c r="E447" s="66"/>
      <c r="F447" s="66"/>
      <c r="G447" s="66"/>
      <c r="H447" s="33">
        <f t="shared" si="33"/>
        <v>0</v>
      </c>
      <c r="I447" s="83"/>
    </row>
    <row r="448" spans="1:9" x14ac:dyDescent="0.25">
      <c r="A448" s="2">
        <f t="shared" si="34"/>
        <v>46381</v>
      </c>
      <c r="B448" s="64"/>
      <c r="C448" s="65" t="s">
        <v>45</v>
      </c>
      <c r="D448" s="64"/>
      <c r="E448" s="64"/>
      <c r="F448" s="64"/>
      <c r="G448" s="64"/>
      <c r="H448" s="22">
        <f t="shared" si="33"/>
        <v>0</v>
      </c>
      <c r="I448" s="106"/>
    </row>
    <row r="449" spans="1:9" x14ac:dyDescent="0.25">
      <c r="A449" s="2">
        <f t="shared" si="34"/>
        <v>46382</v>
      </c>
      <c r="B449" s="64"/>
      <c r="C449" s="65"/>
      <c r="D449" s="64"/>
      <c r="E449" s="64"/>
      <c r="F449" s="64"/>
      <c r="G449" s="64"/>
      <c r="H449" s="22">
        <f t="shared" si="33"/>
        <v>0</v>
      </c>
      <c r="I449" s="106"/>
    </row>
    <row r="450" spans="1:9" x14ac:dyDescent="0.25">
      <c r="A450" s="2">
        <f t="shared" si="34"/>
        <v>46383</v>
      </c>
      <c r="B450" s="64"/>
      <c r="C450" s="65"/>
      <c r="D450" s="64"/>
      <c r="E450" s="64"/>
      <c r="F450" s="64"/>
      <c r="G450" s="64"/>
      <c r="H450" s="22">
        <f t="shared" si="33"/>
        <v>0</v>
      </c>
      <c r="I450" s="113">
        <f>H444+H445+H446+H447+H448+H449+H450</f>
        <v>0</v>
      </c>
    </row>
    <row r="451" spans="1:9" x14ac:dyDescent="0.25">
      <c r="A451" s="3">
        <f t="shared" si="34"/>
        <v>46384</v>
      </c>
      <c r="B451" s="66"/>
      <c r="C451" s="67"/>
      <c r="D451" s="66"/>
      <c r="E451" s="66"/>
      <c r="F451" s="66"/>
      <c r="G451" s="66"/>
      <c r="H451" s="33">
        <f t="shared" si="33"/>
        <v>0</v>
      </c>
      <c r="I451" s="83"/>
    </row>
    <row r="452" spans="1:9" x14ac:dyDescent="0.25">
      <c r="A452" s="3">
        <f t="shared" si="34"/>
        <v>46385</v>
      </c>
      <c r="B452" s="66"/>
      <c r="C452" s="67"/>
      <c r="D452" s="66"/>
      <c r="E452" s="66"/>
      <c r="F452" s="66"/>
      <c r="G452" s="66"/>
      <c r="H452" s="33">
        <f t="shared" si="33"/>
        <v>0</v>
      </c>
      <c r="I452" s="83"/>
    </row>
    <row r="453" spans="1:9" x14ac:dyDescent="0.25">
      <c r="A453" s="3">
        <f t="shared" si="34"/>
        <v>46386</v>
      </c>
      <c r="B453" s="66"/>
      <c r="C453" s="67"/>
      <c r="D453" s="66"/>
      <c r="E453" s="66"/>
      <c r="F453" s="66"/>
      <c r="G453" s="66"/>
      <c r="H453" s="33">
        <f t="shared" si="33"/>
        <v>0</v>
      </c>
      <c r="I453" s="84"/>
    </row>
    <row r="454" spans="1:9" ht="13.8" thickBot="1" x14ac:dyDescent="0.3">
      <c r="A454" s="3">
        <f t="shared" si="34"/>
        <v>46387</v>
      </c>
      <c r="B454" s="66"/>
      <c r="C454" s="67"/>
      <c r="D454" s="66"/>
      <c r="E454" s="66"/>
      <c r="F454" s="66"/>
      <c r="G454" s="66"/>
      <c r="H454" s="33">
        <f t="shared" si="33"/>
        <v>0</v>
      </c>
      <c r="I454" s="86"/>
    </row>
    <row r="455" spans="1:9" ht="13.8" thickBot="1" x14ac:dyDescent="0.3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" si="35">SUM(F424:F454)</f>
        <v>0</v>
      </c>
      <c r="G455" s="24">
        <f t="shared" ref="G455" si="36">SUM(G424:G454)</f>
        <v>0</v>
      </c>
      <c r="H455" s="25">
        <f>SUM(H424:H454)</f>
        <v>0</v>
      </c>
    </row>
    <row r="456" spans="1:9" ht="13.8" thickBot="1" x14ac:dyDescent="0.3">
      <c r="A456" s="21" t="s">
        <v>22</v>
      </c>
      <c r="B456" s="68"/>
      <c r="C456" s="8"/>
      <c r="D456" s="9"/>
      <c r="E456" s="9"/>
      <c r="F456" s="9"/>
      <c r="G456" s="8"/>
      <c r="H456" s="10"/>
    </row>
    <row r="457" spans="1:9" ht="13.8" thickBot="1" x14ac:dyDescent="0.3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</row>
    <row r="458" spans="1:9" ht="27" thickBot="1" x14ac:dyDescent="0.3">
      <c r="A458" s="6" t="s">
        <v>83</v>
      </c>
      <c r="B458" s="7">
        <f>B420+H455</f>
        <v>0</v>
      </c>
      <c r="C458" s="8"/>
      <c r="D458" s="9"/>
      <c r="E458" s="9"/>
      <c r="F458" s="9"/>
      <c r="G458" s="55"/>
      <c r="H458" s="54"/>
    </row>
  </sheetData>
  <sheetProtection algorithmName="SHA-512" hashValue="cenbQzrio3uzECHuBZnsJ72D2jq74N1HNfhMY2082RDFTF74WsdwaZ7dPl5vfU9BPewH76FYbgHmQ5xspEXuFg==" saltValue="5yq1lk4i9b7izm+oQaDsjg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349" priority="216" operator="greaterThan">
      <formula>100</formula>
    </cfRule>
  </conditionalFormatting>
  <conditionalFormatting sqref="B46">
    <cfRule type="cellIs" dxfId="348" priority="218" operator="greaterThan">
      <formula>$C$8</formula>
    </cfRule>
  </conditionalFormatting>
  <conditionalFormatting sqref="B80">
    <cfRule type="cellIs" dxfId="347" priority="215" operator="greaterThan">
      <formula>100</formula>
    </cfRule>
  </conditionalFormatting>
  <conditionalFormatting sqref="B82">
    <cfRule type="cellIs" dxfId="346" priority="239" operator="greaterThan">
      <formula>$C$8</formula>
    </cfRule>
  </conditionalFormatting>
  <conditionalFormatting sqref="B118">
    <cfRule type="cellIs" dxfId="345" priority="214" operator="greaterThan">
      <formula>100</formula>
    </cfRule>
  </conditionalFormatting>
  <conditionalFormatting sqref="B120">
    <cfRule type="cellIs" dxfId="344" priority="238" operator="greaterThan">
      <formula>"c8"</formula>
    </cfRule>
    <cfRule type="cellIs" dxfId="343" priority="228" operator="greaterThan">
      <formula>$C$8</formula>
    </cfRule>
  </conditionalFormatting>
  <conditionalFormatting sqref="B155">
    <cfRule type="cellIs" dxfId="342" priority="213" operator="greaterThan">
      <formula>100</formula>
    </cfRule>
  </conditionalFormatting>
  <conditionalFormatting sqref="B157">
    <cfRule type="cellIs" dxfId="341" priority="237" operator="greaterThan">
      <formula>"c8"</formula>
    </cfRule>
    <cfRule type="cellIs" dxfId="340" priority="227" operator="greaterThan">
      <formula>$C$8</formula>
    </cfRule>
  </conditionalFormatting>
  <conditionalFormatting sqref="B193">
    <cfRule type="cellIs" dxfId="339" priority="212" operator="greaterThan">
      <formula>100</formula>
    </cfRule>
  </conditionalFormatting>
  <conditionalFormatting sqref="B195">
    <cfRule type="cellIs" dxfId="338" priority="236" operator="greaterThan">
      <formula>"c8"</formula>
    </cfRule>
    <cfRule type="cellIs" dxfId="337" priority="226" operator="greaterThan">
      <formula>$C$8</formula>
    </cfRule>
  </conditionalFormatting>
  <conditionalFormatting sqref="B230">
    <cfRule type="cellIs" dxfId="336" priority="211" operator="greaterThan">
      <formula>100</formula>
    </cfRule>
  </conditionalFormatting>
  <conditionalFormatting sqref="B232">
    <cfRule type="cellIs" dxfId="335" priority="235" operator="greaterThan">
      <formula>"c8"</formula>
    </cfRule>
    <cfRule type="cellIs" dxfId="334" priority="225" operator="greaterThan">
      <formula>$C$8</formula>
    </cfRule>
  </conditionalFormatting>
  <conditionalFormatting sqref="B268">
    <cfRule type="cellIs" dxfId="333" priority="210" operator="greaterThan">
      <formula>100</formula>
    </cfRule>
  </conditionalFormatting>
  <conditionalFormatting sqref="B270">
    <cfRule type="cellIs" dxfId="332" priority="234" operator="greaterThan">
      <formula>"c8"</formula>
    </cfRule>
    <cfRule type="cellIs" dxfId="331" priority="224" operator="greaterThan">
      <formula>$C$8</formula>
    </cfRule>
  </conditionalFormatting>
  <conditionalFormatting sqref="B306">
    <cfRule type="cellIs" dxfId="330" priority="209" operator="greaterThan">
      <formula>100</formula>
    </cfRule>
  </conditionalFormatting>
  <conditionalFormatting sqref="B308">
    <cfRule type="cellIs" dxfId="329" priority="233" operator="greaterThan">
      <formula>"c8"</formula>
    </cfRule>
    <cfRule type="cellIs" dxfId="328" priority="223" operator="greaterThan">
      <formula>$C$8</formula>
    </cfRule>
  </conditionalFormatting>
  <conditionalFormatting sqref="B343">
    <cfRule type="cellIs" dxfId="327" priority="208" operator="greaterThan">
      <formula>100</formula>
    </cfRule>
  </conditionalFormatting>
  <conditionalFormatting sqref="B345">
    <cfRule type="cellIs" dxfId="326" priority="232" operator="greaterThan">
      <formula>"c8"</formula>
    </cfRule>
    <cfRule type="cellIs" dxfId="325" priority="222" operator="greaterThan">
      <formula>$C$8</formula>
    </cfRule>
  </conditionalFormatting>
  <conditionalFormatting sqref="B381">
    <cfRule type="cellIs" dxfId="324" priority="207" operator="greaterThan">
      <formula>100</formula>
    </cfRule>
  </conditionalFormatting>
  <conditionalFormatting sqref="B383">
    <cfRule type="cellIs" dxfId="323" priority="231" operator="greaterThan">
      <formula>"c8"</formula>
    </cfRule>
    <cfRule type="cellIs" dxfId="322" priority="221" operator="greaterThan">
      <formula>$C$8</formula>
    </cfRule>
  </conditionalFormatting>
  <conditionalFormatting sqref="B418">
    <cfRule type="cellIs" dxfId="321" priority="206" operator="greaterThan">
      <formula>100</formula>
    </cfRule>
  </conditionalFormatting>
  <conditionalFormatting sqref="B420">
    <cfRule type="cellIs" dxfId="320" priority="230" operator="greaterThan">
      <formula>"c8"</formula>
    </cfRule>
    <cfRule type="cellIs" dxfId="319" priority="220" operator="greaterThan">
      <formula>$C$8</formula>
    </cfRule>
  </conditionalFormatting>
  <conditionalFormatting sqref="B456">
    <cfRule type="cellIs" dxfId="318" priority="205" operator="greaterThan">
      <formula>100</formula>
    </cfRule>
  </conditionalFormatting>
  <conditionalFormatting sqref="B458">
    <cfRule type="cellIs" dxfId="317" priority="219" operator="greaterThan">
      <formula>$C$8</formula>
    </cfRule>
    <cfRule type="cellIs" dxfId="316" priority="229" operator="greaterThan">
      <formula>"c8"</formula>
    </cfRule>
  </conditionalFormatting>
  <conditionalFormatting sqref="H12:H42">
    <cfRule type="cellIs" dxfId="315" priority="151" operator="greaterThan">
      <formula>11</formula>
    </cfRule>
  </conditionalFormatting>
  <conditionalFormatting sqref="H43">
    <cfRule type="cellIs" dxfId="314" priority="139" operator="greaterThan">
      <formula>$B$10</formula>
    </cfRule>
  </conditionalFormatting>
  <conditionalFormatting sqref="H50:H78">
    <cfRule type="cellIs" dxfId="313" priority="150" operator="greaterThan">
      <formula>11</formula>
    </cfRule>
  </conditionalFormatting>
  <conditionalFormatting sqref="H79">
    <cfRule type="cellIs" dxfId="312" priority="138" operator="greaterThan">
      <formula>$B$48</formula>
    </cfRule>
  </conditionalFormatting>
  <conditionalFormatting sqref="H86:H116">
    <cfRule type="cellIs" dxfId="311" priority="149" operator="greaterThan">
      <formula>11</formula>
    </cfRule>
  </conditionalFormatting>
  <conditionalFormatting sqref="H117">
    <cfRule type="cellIs" dxfId="310" priority="137" operator="greaterThan">
      <formula>$B$84</formula>
    </cfRule>
  </conditionalFormatting>
  <conditionalFormatting sqref="H124:H153">
    <cfRule type="cellIs" dxfId="309" priority="148" operator="greaterThan">
      <formula>11</formula>
    </cfRule>
  </conditionalFormatting>
  <conditionalFormatting sqref="H154">
    <cfRule type="cellIs" dxfId="308" priority="136" operator="greaterThan">
      <formula>$B$122</formula>
    </cfRule>
  </conditionalFormatting>
  <conditionalFormatting sqref="H161:H191">
    <cfRule type="cellIs" dxfId="307" priority="147" operator="greaterThan">
      <formula>11</formula>
    </cfRule>
  </conditionalFormatting>
  <conditionalFormatting sqref="H192">
    <cfRule type="cellIs" dxfId="306" priority="135" operator="greaterThan">
      <formula>$B$159</formula>
    </cfRule>
  </conditionalFormatting>
  <conditionalFormatting sqref="H199:H228">
    <cfRule type="cellIs" dxfId="305" priority="146" operator="greaterThan">
      <formula>11</formula>
    </cfRule>
  </conditionalFormatting>
  <conditionalFormatting sqref="H229">
    <cfRule type="cellIs" dxfId="304" priority="134" operator="greaterThan">
      <formula>$B$197</formula>
    </cfRule>
  </conditionalFormatting>
  <conditionalFormatting sqref="H236:H266">
    <cfRule type="cellIs" dxfId="303" priority="145" operator="greaterThan">
      <formula>11</formula>
    </cfRule>
  </conditionalFormatting>
  <conditionalFormatting sqref="H267">
    <cfRule type="cellIs" dxfId="302" priority="133" operator="greaterThan">
      <formula>$B$234</formula>
    </cfRule>
  </conditionalFormatting>
  <conditionalFormatting sqref="H274:H304">
    <cfRule type="cellIs" dxfId="301" priority="144" operator="greaterThan">
      <formula>11</formula>
    </cfRule>
  </conditionalFormatting>
  <conditionalFormatting sqref="H305">
    <cfRule type="cellIs" dxfId="300" priority="132" operator="greaterThan">
      <formula>$B$272</formula>
    </cfRule>
  </conditionalFormatting>
  <conditionalFormatting sqref="H312:H341">
    <cfRule type="cellIs" dxfId="299" priority="143" operator="greaterThan">
      <formula>11</formula>
    </cfRule>
  </conditionalFormatting>
  <conditionalFormatting sqref="H342">
    <cfRule type="cellIs" dxfId="298" priority="131" operator="greaterThan">
      <formula>$B$310</formula>
    </cfRule>
  </conditionalFormatting>
  <conditionalFormatting sqref="H349:H379">
    <cfRule type="cellIs" dxfId="297" priority="142" operator="greaterThan">
      <formula>11</formula>
    </cfRule>
  </conditionalFormatting>
  <conditionalFormatting sqref="H380">
    <cfRule type="cellIs" dxfId="296" priority="130" operator="greaterThan">
      <formula>$B$347</formula>
    </cfRule>
  </conditionalFormatting>
  <conditionalFormatting sqref="H387:H416">
    <cfRule type="cellIs" dxfId="295" priority="141" operator="greaterThan">
      <formula>11</formula>
    </cfRule>
  </conditionalFormatting>
  <conditionalFormatting sqref="H417">
    <cfRule type="cellIs" dxfId="294" priority="129" operator="greaterThan">
      <formula>$B$385</formula>
    </cfRule>
  </conditionalFormatting>
  <conditionalFormatting sqref="H424:H454">
    <cfRule type="cellIs" dxfId="293" priority="140" operator="greaterThan">
      <formula>11</formula>
    </cfRule>
  </conditionalFormatting>
  <conditionalFormatting sqref="H455">
    <cfRule type="cellIs" dxfId="292" priority="128" operator="greaterThan">
      <formula>$B$422</formula>
    </cfRule>
  </conditionalFormatting>
  <conditionalFormatting sqref="I12:I42">
    <cfRule type="cellIs" dxfId="291" priority="112" operator="greaterThan">
      <formula>50</formula>
    </cfRule>
  </conditionalFormatting>
  <conditionalFormatting sqref="I50:I78">
    <cfRule type="cellIs" dxfId="290" priority="104" operator="greaterThan">
      <formula>50</formula>
    </cfRule>
  </conditionalFormatting>
  <conditionalFormatting sqref="I86:I116">
    <cfRule type="cellIs" dxfId="289" priority="15" operator="greaterThan">
      <formula>50</formula>
    </cfRule>
  </conditionalFormatting>
  <conditionalFormatting sqref="I124:I153">
    <cfRule type="cellIs" dxfId="288" priority="86" operator="greaterThan">
      <formula>50</formula>
    </cfRule>
  </conditionalFormatting>
  <conditionalFormatting sqref="I161:I191">
    <cfRule type="cellIs" dxfId="287" priority="78" operator="greaterThan">
      <formula>50</formula>
    </cfRule>
  </conditionalFormatting>
  <conditionalFormatting sqref="I199:I228">
    <cfRule type="cellIs" dxfId="286" priority="11" operator="greaterThan">
      <formula>50</formula>
    </cfRule>
  </conditionalFormatting>
  <conditionalFormatting sqref="I236:I266">
    <cfRule type="cellIs" dxfId="285" priority="60" operator="greaterThan">
      <formula>50</formula>
    </cfRule>
  </conditionalFormatting>
  <conditionalFormatting sqref="I274:I304">
    <cfRule type="cellIs" dxfId="284" priority="50" operator="greaterThan">
      <formula>50</formula>
    </cfRule>
  </conditionalFormatting>
  <conditionalFormatting sqref="I312:I341">
    <cfRule type="cellIs" dxfId="283" priority="42" operator="greaterThan">
      <formula>50</formula>
    </cfRule>
  </conditionalFormatting>
  <conditionalFormatting sqref="I349:I379">
    <cfRule type="cellIs" dxfId="282" priority="8" operator="greaterThan">
      <formula>50</formula>
    </cfRule>
  </conditionalFormatting>
  <conditionalFormatting sqref="I387:I416">
    <cfRule type="cellIs" dxfId="281" priority="4" operator="greaterThan">
      <formula>50</formula>
    </cfRule>
  </conditionalFormatting>
  <conditionalFormatting sqref="I424:I454">
    <cfRule type="cellIs" dxfId="280" priority="1" operator="greaterThan">
      <formula>50</formula>
    </cfRule>
  </conditionalFormatting>
  <pageMargins left="0.7" right="0.7" top="0.75" bottom="0.75" header="0.3" footer="0.3"/>
  <pageSetup paperSize="9" orientation="portrait" r:id="rId1"/>
  <ignoredErrors>
    <ignoredError sqref="H50:H77 H86:H1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8D11C-9718-4D77-9568-91F41BA74558}">
  <dimension ref="A1:I458"/>
  <sheetViews>
    <sheetView topLeftCell="A349" zoomScaleNormal="100" workbookViewId="0">
      <selection activeCell="H43" sqref="H43"/>
    </sheetView>
  </sheetViews>
  <sheetFormatPr defaultRowHeight="13.2" x14ac:dyDescent="0.25"/>
  <cols>
    <col min="1" max="1" width="13.6640625" customWidth="1"/>
    <col min="2" max="2" width="12.6640625" customWidth="1"/>
    <col min="3" max="3" width="40.6640625" customWidth="1"/>
    <col min="4" max="4" width="12.6640625" customWidth="1"/>
    <col min="5" max="7" width="30.6640625" customWidth="1"/>
    <col min="8" max="9" width="12.6640625" customWidth="1"/>
  </cols>
  <sheetData>
    <row r="1" spans="1:9" ht="13.8" thickBot="1" x14ac:dyDescent="0.3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5">
      <c r="A2" s="129" t="s">
        <v>0</v>
      </c>
      <c r="B2" s="130"/>
      <c r="C2" s="94"/>
      <c r="D2" s="14"/>
      <c r="E2" s="11"/>
      <c r="F2" s="47" t="s">
        <v>1</v>
      </c>
      <c r="G2" s="48"/>
      <c r="H2" s="49"/>
      <c r="I2" s="11"/>
    </row>
    <row r="3" spans="1:9" ht="13.8" thickBot="1" x14ac:dyDescent="0.3">
      <c r="A3" s="131" t="s">
        <v>2</v>
      </c>
      <c r="B3" s="132"/>
      <c r="C3" s="95"/>
      <c r="D3" s="16"/>
      <c r="E3" s="17"/>
      <c r="F3" s="50" t="s">
        <v>3</v>
      </c>
      <c r="G3" s="51"/>
      <c r="H3" s="52"/>
      <c r="I3" s="11"/>
    </row>
    <row r="4" spans="1:9" x14ac:dyDescent="0.25">
      <c r="A4" s="131" t="s">
        <v>4</v>
      </c>
      <c r="B4" s="132"/>
      <c r="C4" s="95"/>
      <c r="D4" s="16"/>
      <c r="E4" s="17"/>
      <c r="F4" s="11"/>
      <c r="G4" s="12"/>
      <c r="H4" s="13"/>
      <c r="I4" s="11"/>
    </row>
    <row r="5" spans="1:9" x14ac:dyDescent="0.25">
      <c r="A5" s="131" t="s">
        <v>5</v>
      </c>
      <c r="B5" s="132"/>
      <c r="C5" s="95"/>
      <c r="D5" s="16"/>
      <c r="E5" s="17"/>
      <c r="F5" s="17"/>
      <c r="G5" s="12"/>
      <c r="H5" s="13"/>
      <c r="I5" s="11"/>
    </row>
    <row r="6" spans="1:9" x14ac:dyDescent="0.25">
      <c r="A6" s="133" t="s">
        <v>6</v>
      </c>
      <c r="B6" s="134"/>
      <c r="C6" s="96"/>
      <c r="D6" s="53" t="s">
        <v>7</v>
      </c>
      <c r="E6" s="15"/>
      <c r="F6" s="15"/>
      <c r="G6" s="12"/>
      <c r="H6" s="13"/>
      <c r="I6" s="11"/>
    </row>
    <row r="7" spans="1:9" x14ac:dyDescent="0.25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8" thickBot="1" x14ac:dyDescent="0.3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8" thickBot="1" x14ac:dyDescent="0.3">
      <c r="A9" s="11"/>
      <c r="B9" s="11"/>
      <c r="C9" s="12"/>
      <c r="D9" s="11"/>
      <c r="E9" s="11"/>
      <c r="F9" s="11"/>
      <c r="G9" s="12"/>
      <c r="H9" s="13"/>
      <c r="I9" s="11"/>
    </row>
    <row r="10" spans="1:9" ht="13.8" thickBot="1" x14ac:dyDescent="0.3">
      <c r="A10" s="37" t="s">
        <v>12</v>
      </c>
      <c r="B10" s="38">
        <f>(C6/5)*20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40.200000000000003" thickBot="1" x14ac:dyDescent="0.3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5">
      <c r="A12" s="2">
        <v>46388</v>
      </c>
      <c r="B12" s="64"/>
      <c r="C12" s="65" t="s">
        <v>20</v>
      </c>
      <c r="D12" s="64"/>
      <c r="E12" s="64"/>
      <c r="F12" s="64"/>
      <c r="G12" s="64"/>
      <c r="H12" s="135">
        <f>B12+E12+F12+G12</f>
        <v>0</v>
      </c>
      <c r="I12" s="105"/>
    </row>
    <row r="13" spans="1:9" x14ac:dyDescent="0.25">
      <c r="A13" s="2">
        <f>A12+1</f>
        <v>46389</v>
      </c>
      <c r="B13" s="64"/>
      <c r="C13" s="65"/>
      <c r="D13" s="64"/>
      <c r="E13" s="64"/>
      <c r="F13" s="64"/>
      <c r="G13" s="64"/>
      <c r="H13" s="135">
        <f t="shared" ref="H13:H42" si="0">B13+E13+F13+G13</f>
        <v>0</v>
      </c>
      <c r="I13" s="104"/>
    </row>
    <row r="14" spans="1:9" x14ac:dyDescent="0.25">
      <c r="A14" s="2">
        <f t="shared" ref="A14:A42" si="1">A13+1</f>
        <v>46390</v>
      </c>
      <c r="B14" s="64"/>
      <c r="C14" s="65"/>
      <c r="D14" s="64"/>
      <c r="E14" s="64"/>
      <c r="F14" s="64"/>
      <c r="G14" s="64"/>
      <c r="H14" s="135">
        <f t="shared" si="0"/>
        <v>0</v>
      </c>
      <c r="I14" s="103">
        <f>'2026'!H451+'2026'!H452+'2026'!H453+'2026'!H454+H12+H13+H14</f>
        <v>0</v>
      </c>
    </row>
    <row r="15" spans="1:9" x14ac:dyDescent="0.25">
      <c r="A15" s="3">
        <f t="shared" si="1"/>
        <v>46391</v>
      </c>
      <c r="B15" s="66"/>
      <c r="C15" s="67"/>
      <c r="D15" s="66"/>
      <c r="E15" s="66"/>
      <c r="F15" s="66"/>
      <c r="G15" s="66"/>
      <c r="H15" s="136">
        <f t="shared" si="0"/>
        <v>0</v>
      </c>
      <c r="I15" s="83"/>
    </row>
    <row r="16" spans="1:9" x14ac:dyDescent="0.25">
      <c r="A16" s="3">
        <f t="shared" si="1"/>
        <v>46392</v>
      </c>
      <c r="B16" s="66"/>
      <c r="C16" s="67"/>
      <c r="D16" s="66"/>
      <c r="E16" s="66"/>
      <c r="F16" s="66"/>
      <c r="G16" s="66"/>
      <c r="H16" s="136">
        <f t="shared" si="0"/>
        <v>0</v>
      </c>
      <c r="I16" s="83"/>
    </row>
    <row r="17" spans="1:9" x14ac:dyDescent="0.25">
      <c r="A17" s="3">
        <f t="shared" si="1"/>
        <v>46393</v>
      </c>
      <c r="B17" s="66"/>
      <c r="C17" s="67"/>
      <c r="D17" s="66"/>
      <c r="E17" s="66"/>
      <c r="F17" s="66"/>
      <c r="G17" s="66"/>
      <c r="H17" s="136">
        <f t="shared" si="0"/>
        <v>0</v>
      </c>
      <c r="I17" s="82"/>
    </row>
    <row r="18" spans="1:9" x14ac:dyDescent="0.25">
      <c r="A18" s="3">
        <f t="shared" si="1"/>
        <v>46394</v>
      </c>
      <c r="B18" s="66"/>
      <c r="C18" s="67"/>
      <c r="D18" s="66"/>
      <c r="E18" s="66"/>
      <c r="F18" s="66"/>
      <c r="G18" s="66"/>
      <c r="H18" s="136">
        <f t="shared" si="0"/>
        <v>0</v>
      </c>
      <c r="I18" s="83"/>
    </row>
    <row r="19" spans="1:9" x14ac:dyDescent="0.25">
      <c r="A19" s="3">
        <f t="shared" si="1"/>
        <v>46395</v>
      </c>
      <c r="B19" s="66"/>
      <c r="C19" s="67"/>
      <c r="D19" s="66"/>
      <c r="E19" s="66"/>
      <c r="F19" s="66"/>
      <c r="G19" s="66"/>
      <c r="H19" s="136">
        <f t="shared" si="0"/>
        <v>0</v>
      </c>
      <c r="I19" s="83"/>
    </row>
    <row r="20" spans="1:9" x14ac:dyDescent="0.25">
      <c r="A20" s="2">
        <f t="shared" si="1"/>
        <v>46396</v>
      </c>
      <c r="B20" s="64"/>
      <c r="C20" s="65"/>
      <c r="D20" s="64"/>
      <c r="E20" s="64"/>
      <c r="F20" s="64"/>
      <c r="G20" s="64"/>
      <c r="H20" s="135">
        <f t="shared" si="0"/>
        <v>0</v>
      </c>
      <c r="I20" s="104"/>
    </row>
    <row r="21" spans="1:9" x14ac:dyDescent="0.25">
      <c r="A21" s="2">
        <f t="shared" si="1"/>
        <v>46397</v>
      </c>
      <c r="B21" s="64"/>
      <c r="C21" s="65"/>
      <c r="D21" s="64"/>
      <c r="E21" s="64"/>
      <c r="F21" s="64"/>
      <c r="G21" s="64"/>
      <c r="H21" s="135">
        <f t="shared" si="0"/>
        <v>0</v>
      </c>
      <c r="I21" s="103">
        <f>H15+H16+H17+H18+H19+H20+H21</f>
        <v>0</v>
      </c>
    </row>
    <row r="22" spans="1:9" x14ac:dyDescent="0.25">
      <c r="A22" s="3">
        <f t="shared" si="1"/>
        <v>46398</v>
      </c>
      <c r="B22" s="66"/>
      <c r="C22" s="67"/>
      <c r="D22" s="66"/>
      <c r="E22" s="66"/>
      <c r="F22" s="66"/>
      <c r="G22" s="66"/>
      <c r="H22" s="136">
        <f t="shared" si="0"/>
        <v>0</v>
      </c>
      <c r="I22" s="83"/>
    </row>
    <row r="23" spans="1:9" x14ac:dyDescent="0.25">
      <c r="A23" s="3">
        <f t="shared" si="1"/>
        <v>46399</v>
      </c>
      <c r="B23" s="66"/>
      <c r="C23" s="67"/>
      <c r="D23" s="66"/>
      <c r="E23" s="66"/>
      <c r="F23" s="66"/>
      <c r="G23" s="66"/>
      <c r="H23" s="136">
        <f t="shared" si="0"/>
        <v>0</v>
      </c>
      <c r="I23" s="83"/>
    </row>
    <row r="24" spans="1:9" x14ac:dyDescent="0.25">
      <c r="A24" s="3">
        <f t="shared" si="1"/>
        <v>46400</v>
      </c>
      <c r="B24" s="66"/>
      <c r="C24" s="67"/>
      <c r="D24" s="66"/>
      <c r="E24" s="66"/>
      <c r="F24" s="66"/>
      <c r="G24" s="66"/>
      <c r="H24" s="136">
        <f t="shared" si="0"/>
        <v>0</v>
      </c>
      <c r="I24" s="82"/>
    </row>
    <row r="25" spans="1:9" x14ac:dyDescent="0.25">
      <c r="A25" s="3">
        <f t="shared" si="1"/>
        <v>46401</v>
      </c>
      <c r="B25" s="66"/>
      <c r="C25" s="67"/>
      <c r="D25" s="66"/>
      <c r="E25" s="66"/>
      <c r="F25" s="66"/>
      <c r="G25" s="66"/>
      <c r="H25" s="136">
        <f t="shared" si="0"/>
        <v>0</v>
      </c>
      <c r="I25" s="83"/>
    </row>
    <row r="26" spans="1:9" x14ac:dyDescent="0.25">
      <c r="A26" s="3">
        <f t="shared" si="1"/>
        <v>46402</v>
      </c>
      <c r="B26" s="66"/>
      <c r="C26" s="67"/>
      <c r="D26" s="66"/>
      <c r="E26" s="66"/>
      <c r="F26" s="66"/>
      <c r="G26" s="66"/>
      <c r="H26" s="136">
        <f t="shared" si="0"/>
        <v>0</v>
      </c>
      <c r="I26" s="83"/>
    </row>
    <row r="27" spans="1:9" x14ac:dyDescent="0.25">
      <c r="A27" s="2">
        <f t="shared" si="1"/>
        <v>46403</v>
      </c>
      <c r="B27" s="64"/>
      <c r="C27" s="65"/>
      <c r="D27" s="64"/>
      <c r="E27" s="64"/>
      <c r="F27" s="64"/>
      <c r="G27" s="64"/>
      <c r="H27" s="135">
        <f t="shared" si="0"/>
        <v>0</v>
      </c>
      <c r="I27" s="104"/>
    </row>
    <row r="28" spans="1:9" x14ac:dyDescent="0.25">
      <c r="A28" s="2">
        <f t="shared" si="1"/>
        <v>46404</v>
      </c>
      <c r="B28" s="64"/>
      <c r="C28" s="65"/>
      <c r="D28" s="64"/>
      <c r="E28" s="64"/>
      <c r="F28" s="64"/>
      <c r="G28" s="64"/>
      <c r="H28" s="135">
        <f t="shared" si="0"/>
        <v>0</v>
      </c>
      <c r="I28" s="103">
        <f>H22+H23+H24+H25+H26+H27+H28</f>
        <v>0</v>
      </c>
    </row>
    <row r="29" spans="1:9" x14ac:dyDescent="0.25">
      <c r="A29" s="3">
        <f t="shared" si="1"/>
        <v>46405</v>
      </c>
      <c r="B29" s="66"/>
      <c r="C29" s="67"/>
      <c r="D29" s="66"/>
      <c r="E29" s="66"/>
      <c r="F29" s="66"/>
      <c r="G29" s="66"/>
      <c r="H29" s="136">
        <f t="shared" si="0"/>
        <v>0</v>
      </c>
      <c r="I29" s="83"/>
    </row>
    <row r="30" spans="1:9" x14ac:dyDescent="0.25">
      <c r="A30" s="3">
        <f t="shared" si="1"/>
        <v>46406</v>
      </c>
      <c r="B30" s="66"/>
      <c r="C30" s="67"/>
      <c r="D30" s="66"/>
      <c r="E30" s="66"/>
      <c r="F30" s="66"/>
      <c r="G30" s="66"/>
      <c r="H30" s="136">
        <f t="shared" si="0"/>
        <v>0</v>
      </c>
      <c r="I30" s="83"/>
    </row>
    <row r="31" spans="1:9" x14ac:dyDescent="0.25">
      <c r="A31" s="3">
        <f t="shared" si="1"/>
        <v>46407</v>
      </c>
      <c r="B31" s="66"/>
      <c r="C31" s="67"/>
      <c r="D31" s="66"/>
      <c r="E31" s="66"/>
      <c r="F31" s="66"/>
      <c r="G31" s="66"/>
      <c r="H31" s="136">
        <f t="shared" si="0"/>
        <v>0</v>
      </c>
      <c r="I31" s="82"/>
    </row>
    <row r="32" spans="1:9" x14ac:dyDescent="0.25">
      <c r="A32" s="3">
        <f t="shared" si="1"/>
        <v>46408</v>
      </c>
      <c r="B32" s="66"/>
      <c r="C32" s="67"/>
      <c r="D32" s="66"/>
      <c r="E32" s="66"/>
      <c r="F32" s="66"/>
      <c r="G32" s="66"/>
      <c r="H32" s="136">
        <f t="shared" si="0"/>
        <v>0</v>
      </c>
      <c r="I32" s="83"/>
    </row>
    <row r="33" spans="1:9" x14ac:dyDescent="0.25">
      <c r="A33" s="3">
        <f t="shared" si="1"/>
        <v>46409</v>
      </c>
      <c r="B33" s="66"/>
      <c r="C33" s="67"/>
      <c r="D33" s="66"/>
      <c r="E33" s="66"/>
      <c r="F33" s="66"/>
      <c r="G33" s="66"/>
      <c r="H33" s="136">
        <f t="shared" si="0"/>
        <v>0</v>
      </c>
      <c r="I33" s="83"/>
    </row>
    <row r="34" spans="1:9" x14ac:dyDescent="0.25">
      <c r="A34" s="2">
        <f t="shared" si="1"/>
        <v>46410</v>
      </c>
      <c r="B34" s="64"/>
      <c r="C34" s="65"/>
      <c r="D34" s="64"/>
      <c r="E34" s="64"/>
      <c r="F34" s="64"/>
      <c r="G34" s="64"/>
      <c r="H34" s="135">
        <f t="shared" si="0"/>
        <v>0</v>
      </c>
      <c r="I34" s="104"/>
    </row>
    <row r="35" spans="1:9" x14ac:dyDescent="0.25">
      <c r="A35" s="2">
        <f t="shared" si="1"/>
        <v>46411</v>
      </c>
      <c r="B35" s="64"/>
      <c r="C35" s="65"/>
      <c r="D35" s="64"/>
      <c r="E35" s="64"/>
      <c r="F35" s="64"/>
      <c r="G35" s="64"/>
      <c r="H35" s="135">
        <f t="shared" si="0"/>
        <v>0</v>
      </c>
      <c r="I35" s="103">
        <f>H29+H30+H31+H32+H33+H34+H35</f>
        <v>0</v>
      </c>
    </row>
    <row r="36" spans="1:9" x14ac:dyDescent="0.25">
      <c r="A36" s="3">
        <f t="shared" si="1"/>
        <v>46412</v>
      </c>
      <c r="B36" s="66"/>
      <c r="C36" s="67"/>
      <c r="D36" s="66"/>
      <c r="E36" s="66"/>
      <c r="F36" s="66"/>
      <c r="G36" s="66"/>
      <c r="H36" s="136">
        <f t="shared" si="0"/>
        <v>0</v>
      </c>
      <c r="I36" s="83"/>
    </row>
    <row r="37" spans="1:9" x14ac:dyDescent="0.25">
      <c r="A37" s="3">
        <f t="shared" si="1"/>
        <v>46413</v>
      </c>
      <c r="B37" s="66"/>
      <c r="C37" s="67"/>
      <c r="D37" s="66"/>
      <c r="E37" s="66"/>
      <c r="F37" s="66"/>
      <c r="G37" s="66"/>
      <c r="H37" s="136">
        <f t="shared" si="0"/>
        <v>0</v>
      </c>
      <c r="I37" s="83"/>
    </row>
    <row r="38" spans="1:9" x14ac:dyDescent="0.25">
      <c r="A38" s="3">
        <f t="shared" si="1"/>
        <v>46414</v>
      </c>
      <c r="B38" s="66"/>
      <c r="C38" s="67"/>
      <c r="D38" s="66"/>
      <c r="E38" s="66"/>
      <c r="F38" s="66"/>
      <c r="G38" s="66"/>
      <c r="H38" s="136">
        <f t="shared" si="0"/>
        <v>0</v>
      </c>
      <c r="I38" s="82"/>
    </row>
    <row r="39" spans="1:9" x14ac:dyDescent="0.25">
      <c r="A39" s="3">
        <f t="shared" si="1"/>
        <v>46415</v>
      </c>
      <c r="B39" s="66"/>
      <c r="C39" s="67"/>
      <c r="D39" s="66"/>
      <c r="E39" s="66"/>
      <c r="F39" s="66"/>
      <c r="G39" s="66"/>
      <c r="H39" s="136">
        <f t="shared" si="0"/>
        <v>0</v>
      </c>
      <c r="I39" s="83"/>
    </row>
    <row r="40" spans="1:9" x14ac:dyDescent="0.25">
      <c r="A40" s="3">
        <f t="shared" si="1"/>
        <v>46416</v>
      </c>
      <c r="B40" s="66"/>
      <c r="C40" s="67"/>
      <c r="D40" s="66"/>
      <c r="E40" s="66"/>
      <c r="F40" s="66"/>
      <c r="G40" s="66"/>
      <c r="H40" s="136">
        <f t="shared" si="0"/>
        <v>0</v>
      </c>
      <c r="I40" s="83"/>
    </row>
    <row r="41" spans="1:9" x14ac:dyDescent="0.25">
      <c r="A41" s="2">
        <f t="shared" si="1"/>
        <v>46417</v>
      </c>
      <c r="B41" s="64"/>
      <c r="C41" s="65"/>
      <c r="D41" s="64"/>
      <c r="E41" s="64"/>
      <c r="F41" s="64"/>
      <c r="G41" s="64"/>
      <c r="H41" s="135">
        <f t="shared" si="0"/>
        <v>0</v>
      </c>
      <c r="I41" s="104"/>
    </row>
    <row r="42" spans="1:9" ht="13.8" thickBot="1" x14ac:dyDescent="0.3">
      <c r="A42" s="2">
        <f t="shared" si="1"/>
        <v>46418</v>
      </c>
      <c r="B42" s="64"/>
      <c r="C42" s="65"/>
      <c r="D42" s="64"/>
      <c r="E42" s="64"/>
      <c r="F42" s="64"/>
      <c r="G42" s="64"/>
      <c r="H42" s="135">
        <f t="shared" si="0"/>
        <v>0</v>
      </c>
      <c r="I42" s="117">
        <f>H36+H37+H38+H39+H40+H41+H42</f>
        <v>0</v>
      </c>
    </row>
    <row r="43" spans="1:9" ht="13.8" thickBot="1" x14ac:dyDescent="0.3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137">
        <f>SUM(H12:H42)</f>
        <v>0</v>
      </c>
      <c r="I43" s="90"/>
    </row>
    <row r="44" spans="1:9" ht="13.8" thickBot="1" x14ac:dyDescent="0.3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8" thickBot="1" x14ac:dyDescent="0.3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7" thickBot="1" x14ac:dyDescent="0.3">
      <c r="A46" s="6" t="s">
        <v>85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8" thickBot="1" x14ac:dyDescent="0.3">
      <c r="A47" s="1"/>
      <c r="B47" s="1"/>
      <c r="C47" s="31"/>
      <c r="D47" s="1"/>
      <c r="E47" s="1"/>
      <c r="F47" s="1"/>
      <c r="G47" s="31"/>
      <c r="H47" s="32"/>
      <c r="I47" s="1"/>
    </row>
    <row r="48" spans="1:9" ht="13.8" thickBot="1" x14ac:dyDescent="0.3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40.200000000000003" thickBot="1" x14ac:dyDescent="0.3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x14ac:dyDescent="0.25">
      <c r="A50" s="3">
        <v>46419</v>
      </c>
      <c r="B50" s="66"/>
      <c r="C50" s="67"/>
      <c r="D50" s="66"/>
      <c r="E50" s="66"/>
      <c r="F50" s="66"/>
      <c r="G50" s="66"/>
      <c r="H50" s="136">
        <f>B50+E50+F50+G50</f>
        <v>0</v>
      </c>
      <c r="I50" s="88"/>
    </row>
    <row r="51" spans="1:9" x14ac:dyDescent="0.25">
      <c r="A51" s="3">
        <f>A50+1</f>
        <v>46420</v>
      </c>
      <c r="B51" s="66"/>
      <c r="C51" s="67"/>
      <c r="D51" s="66"/>
      <c r="E51" s="66"/>
      <c r="F51" s="66"/>
      <c r="G51" s="66"/>
      <c r="H51" s="136">
        <f t="shared" ref="H51:H77" si="3">B51+E51+F51+G51</f>
        <v>0</v>
      </c>
      <c r="I51" s="83"/>
    </row>
    <row r="52" spans="1:9" x14ac:dyDescent="0.25">
      <c r="A52" s="3">
        <f t="shared" ref="A52:A77" si="4">A51+1</f>
        <v>46421</v>
      </c>
      <c r="B52" s="66"/>
      <c r="C52" s="67"/>
      <c r="D52" s="66"/>
      <c r="E52" s="66"/>
      <c r="F52" s="66"/>
      <c r="G52" s="66"/>
      <c r="H52" s="136">
        <f t="shared" si="3"/>
        <v>0</v>
      </c>
      <c r="I52" s="82"/>
    </row>
    <row r="53" spans="1:9" x14ac:dyDescent="0.25">
      <c r="A53" s="3">
        <f t="shared" si="4"/>
        <v>46422</v>
      </c>
      <c r="B53" s="66"/>
      <c r="C53" s="67"/>
      <c r="D53" s="66"/>
      <c r="E53" s="66"/>
      <c r="F53" s="66"/>
      <c r="G53" s="66"/>
      <c r="H53" s="136">
        <f t="shared" si="3"/>
        <v>0</v>
      </c>
      <c r="I53" s="91"/>
    </row>
    <row r="54" spans="1:9" x14ac:dyDescent="0.25">
      <c r="A54" s="3">
        <f t="shared" si="4"/>
        <v>46423</v>
      </c>
      <c r="B54" s="66"/>
      <c r="C54" s="67"/>
      <c r="D54" s="66"/>
      <c r="E54" s="66"/>
      <c r="F54" s="66"/>
      <c r="G54" s="66"/>
      <c r="H54" s="136">
        <f t="shared" si="3"/>
        <v>0</v>
      </c>
      <c r="I54" s="83"/>
    </row>
    <row r="55" spans="1:9" x14ac:dyDescent="0.25">
      <c r="A55" s="2">
        <f t="shared" si="4"/>
        <v>46424</v>
      </c>
      <c r="B55" s="64"/>
      <c r="C55" s="65"/>
      <c r="D55" s="64"/>
      <c r="E55" s="64"/>
      <c r="F55" s="64"/>
      <c r="G55" s="64"/>
      <c r="H55" s="135">
        <f t="shared" si="3"/>
        <v>0</v>
      </c>
      <c r="I55" s="106"/>
    </row>
    <row r="56" spans="1:9" x14ac:dyDescent="0.25">
      <c r="A56" s="2">
        <f t="shared" si="4"/>
        <v>46425</v>
      </c>
      <c r="B56" s="64"/>
      <c r="C56" s="65"/>
      <c r="D56" s="64"/>
      <c r="E56" s="64"/>
      <c r="F56" s="64"/>
      <c r="G56" s="64"/>
      <c r="H56" s="135">
        <f t="shared" si="3"/>
        <v>0</v>
      </c>
      <c r="I56" s="103">
        <f>H50+H51+H52+H53+H54+H55+H56</f>
        <v>0</v>
      </c>
    </row>
    <row r="57" spans="1:9" x14ac:dyDescent="0.25">
      <c r="A57" s="3">
        <f t="shared" si="4"/>
        <v>46426</v>
      </c>
      <c r="B57" s="66"/>
      <c r="C57" s="67"/>
      <c r="D57" s="66"/>
      <c r="E57" s="66"/>
      <c r="F57" s="66"/>
      <c r="G57" s="66"/>
      <c r="H57" s="136">
        <f t="shared" si="3"/>
        <v>0</v>
      </c>
      <c r="I57" s="91"/>
    </row>
    <row r="58" spans="1:9" x14ac:dyDescent="0.25">
      <c r="A58" s="3">
        <f t="shared" si="4"/>
        <v>46427</v>
      </c>
      <c r="B58" s="66"/>
      <c r="C58" s="67"/>
      <c r="D58" s="66"/>
      <c r="E58" s="66"/>
      <c r="F58" s="66"/>
      <c r="G58" s="66"/>
      <c r="H58" s="136">
        <f t="shared" si="3"/>
        <v>0</v>
      </c>
      <c r="I58" s="83"/>
    </row>
    <row r="59" spans="1:9" x14ac:dyDescent="0.25">
      <c r="A59" s="3">
        <f t="shared" si="4"/>
        <v>46428</v>
      </c>
      <c r="B59" s="66"/>
      <c r="C59" s="67"/>
      <c r="D59" s="66"/>
      <c r="E59" s="66"/>
      <c r="F59" s="66"/>
      <c r="G59" s="66"/>
      <c r="H59" s="136">
        <f t="shared" si="3"/>
        <v>0</v>
      </c>
      <c r="I59" s="84"/>
    </row>
    <row r="60" spans="1:9" x14ac:dyDescent="0.25">
      <c r="A60" s="3">
        <f t="shared" si="4"/>
        <v>46429</v>
      </c>
      <c r="B60" s="66"/>
      <c r="C60" s="67"/>
      <c r="D60" s="66"/>
      <c r="E60" s="66"/>
      <c r="F60" s="66"/>
      <c r="G60" s="66"/>
      <c r="H60" s="136">
        <f t="shared" si="3"/>
        <v>0</v>
      </c>
      <c r="I60" s="83"/>
    </row>
    <row r="61" spans="1:9" x14ac:dyDescent="0.25">
      <c r="A61" s="3">
        <f t="shared" si="4"/>
        <v>46430</v>
      </c>
      <c r="B61" s="66"/>
      <c r="C61" s="67"/>
      <c r="D61" s="66"/>
      <c r="E61" s="66"/>
      <c r="F61" s="66"/>
      <c r="G61" s="66"/>
      <c r="H61" s="136">
        <f t="shared" si="3"/>
        <v>0</v>
      </c>
      <c r="I61" s="83"/>
    </row>
    <row r="62" spans="1:9" x14ac:dyDescent="0.25">
      <c r="A62" s="2">
        <f t="shared" si="4"/>
        <v>46431</v>
      </c>
      <c r="B62" s="64"/>
      <c r="C62" s="65"/>
      <c r="D62" s="64"/>
      <c r="E62" s="64"/>
      <c r="F62" s="64"/>
      <c r="G62" s="64"/>
      <c r="H62" s="135">
        <f t="shared" si="3"/>
        <v>0</v>
      </c>
      <c r="I62" s="106"/>
    </row>
    <row r="63" spans="1:9" x14ac:dyDescent="0.25">
      <c r="A63" s="2">
        <f t="shared" si="4"/>
        <v>46432</v>
      </c>
      <c r="B63" s="64"/>
      <c r="C63" s="65"/>
      <c r="D63" s="64"/>
      <c r="E63" s="64"/>
      <c r="F63" s="64"/>
      <c r="G63" s="64"/>
      <c r="H63" s="135">
        <f t="shared" si="3"/>
        <v>0</v>
      </c>
      <c r="I63" s="103">
        <f>H57+H58+H59+H60+H61+H62+H63</f>
        <v>0</v>
      </c>
    </row>
    <row r="64" spans="1:9" x14ac:dyDescent="0.25">
      <c r="A64" s="3">
        <f t="shared" si="4"/>
        <v>46433</v>
      </c>
      <c r="B64" s="66"/>
      <c r="C64" s="67"/>
      <c r="D64" s="66"/>
      <c r="E64" s="66"/>
      <c r="F64" s="66"/>
      <c r="G64" s="66"/>
      <c r="H64" s="136">
        <f t="shared" si="3"/>
        <v>0</v>
      </c>
      <c r="I64" s="91"/>
    </row>
    <row r="65" spans="1:9" x14ac:dyDescent="0.25">
      <c r="A65" s="3">
        <f t="shared" si="4"/>
        <v>46434</v>
      </c>
      <c r="B65" s="66"/>
      <c r="C65" s="67"/>
      <c r="D65" s="66"/>
      <c r="E65" s="66"/>
      <c r="F65" s="66"/>
      <c r="G65" s="66"/>
      <c r="H65" s="136">
        <f t="shared" si="3"/>
        <v>0</v>
      </c>
      <c r="I65" s="83"/>
    </row>
    <row r="66" spans="1:9" x14ac:dyDescent="0.25">
      <c r="A66" s="3">
        <f t="shared" si="4"/>
        <v>46435</v>
      </c>
      <c r="B66" s="66"/>
      <c r="C66" s="67"/>
      <c r="D66" s="66"/>
      <c r="E66" s="66"/>
      <c r="F66" s="66"/>
      <c r="G66" s="66"/>
      <c r="H66" s="136">
        <f t="shared" si="3"/>
        <v>0</v>
      </c>
      <c r="I66" s="84"/>
    </row>
    <row r="67" spans="1:9" x14ac:dyDescent="0.25">
      <c r="A67" s="3">
        <f t="shared" si="4"/>
        <v>46436</v>
      </c>
      <c r="B67" s="66"/>
      <c r="C67" s="67"/>
      <c r="D67" s="66"/>
      <c r="E67" s="66"/>
      <c r="F67" s="66"/>
      <c r="G67" s="66"/>
      <c r="H67" s="136">
        <f t="shared" si="3"/>
        <v>0</v>
      </c>
      <c r="I67" s="83"/>
    </row>
    <row r="68" spans="1:9" x14ac:dyDescent="0.25">
      <c r="A68" s="3">
        <f t="shared" si="4"/>
        <v>46437</v>
      </c>
      <c r="B68" s="66"/>
      <c r="C68" s="67"/>
      <c r="D68" s="66"/>
      <c r="E68" s="66"/>
      <c r="F68" s="66"/>
      <c r="G68" s="66"/>
      <c r="H68" s="136">
        <f t="shared" si="3"/>
        <v>0</v>
      </c>
      <c r="I68" s="83"/>
    </row>
    <row r="69" spans="1:9" x14ac:dyDescent="0.25">
      <c r="A69" s="2">
        <f t="shared" si="4"/>
        <v>46438</v>
      </c>
      <c r="B69" s="64"/>
      <c r="C69" s="65"/>
      <c r="D69" s="64"/>
      <c r="E69" s="64"/>
      <c r="F69" s="64"/>
      <c r="G69" s="64"/>
      <c r="H69" s="135">
        <f t="shared" si="3"/>
        <v>0</v>
      </c>
      <c r="I69" s="106"/>
    </row>
    <row r="70" spans="1:9" x14ac:dyDescent="0.25">
      <c r="A70" s="2">
        <f t="shared" si="4"/>
        <v>46439</v>
      </c>
      <c r="B70" s="64"/>
      <c r="C70" s="65"/>
      <c r="D70" s="64"/>
      <c r="E70" s="64"/>
      <c r="F70" s="64"/>
      <c r="G70" s="64"/>
      <c r="H70" s="135">
        <f t="shared" si="3"/>
        <v>0</v>
      </c>
      <c r="I70" s="103">
        <f>H64+H65+H66+H67+H68+H69+H70</f>
        <v>0</v>
      </c>
    </row>
    <row r="71" spans="1:9" x14ac:dyDescent="0.25">
      <c r="A71" s="3">
        <f t="shared" si="4"/>
        <v>46440</v>
      </c>
      <c r="B71" s="66"/>
      <c r="C71" s="67"/>
      <c r="D71" s="66"/>
      <c r="E71" s="66"/>
      <c r="F71" s="66"/>
      <c r="G71" s="66"/>
      <c r="H71" s="136">
        <f t="shared" si="3"/>
        <v>0</v>
      </c>
      <c r="I71" s="91"/>
    </row>
    <row r="72" spans="1:9" x14ac:dyDescent="0.25">
      <c r="A72" s="3">
        <f t="shared" si="4"/>
        <v>46441</v>
      </c>
      <c r="B72" s="66"/>
      <c r="C72" s="67"/>
      <c r="D72" s="66"/>
      <c r="E72" s="66"/>
      <c r="F72" s="66"/>
      <c r="G72" s="66"/>
      <c r="H72" s="136">
        <f t="shared" si="3"/>
        <v>0</v>
      </c>
      <c r="I72" s="83"/>
    </row>
    <row r="73" spans="1:9" x14ac:dyDescent="0.25">
      <c r="A73" s="3">
        <f t="shared" si="4"/>
        <v>46442</v>
      </c>
      <c r="B73" s="66"/>
      <c r="C73" s="67"/>
      <c r="D73" s="66"/>
      <c r="E73" s="66"/>
      <c r="F73" s="66"/>
      <c r="G73" s="66"/>
      <c r="H73" s="136">
        <f t="shared" si="3"/>
        <v>0</v>
      </c>
      <c r="I73" s="84"/>
    </row>
    <row r="74" spans="1:9" x14ac:dyDescent="0.25">
      <c r="A74" s="3">
        <f t="shared" si="4"/>
        <v>46443</v>
      </c>
      <c r="B74" s="66"/>
      <c r="C74" s="67"/>
      <c r="D74" s="66"/>
      <c r="E74" s="66"/>
      <c r="F74" s="66"/>
      <c r="G74" s="66"/>
      <c r="H74" s="136">
        <f t="shared" si="3"/>
        <v>0</v>
      </c>
      <c r="I74" s="83"/>
    </row>
    <row r="75" spans="1:9" x14ac:dyDescent="0.25">
      <c r="A75" s="3">
        <f t="shared" si="4"/>
        <v>46444</v>
      </c>
      <c r="B75" s="66"/>
      <c r="C75" s="67"/>
      <c r="D75" s="66"/>
      <c r="E75" s="66"/>
      <c r="F75" s="66"/>
      <c r="G75" s="66"/>
      <c r="H75" s="136">
        <f t="shared" si="3"/>
        <v>0</v>
      </c>
      <c r="I75" s="83"/>
    </row>
    <row r="76" spans="1:9" x14ac:dyDescent="0.25">
      <c r="A76" s="2">
        <f t="shared" si="4"/>
        <v>46445</v>
      </c>
      <c r="B76" s="64"/>
      <c r="C76" s="65"/>
      <c r="D76" s="64"/>
      <c r="E76" s="64"/>
      <c r="F76" s="64"/>
      <c r="G76" s="64"/>
      <c r="H76" s="135">
        <f t="shared" si="3"/>
        <v>0</v>
      </c>
      <c r="I76" s="106"/>
    </row>
    <row r="77" spans="1:9" x14ac:dyDescent="0.25">
      <c r="A77" s="2">
        <f t="shared" si="4"/>
        <v>46446</v>
      </c>
      <c r="B77" s="64"/>
      <c r="C77" s="65"/>
      <c r="D77" s="64"/>
      <c r="E77" s="64"/>
      <c r="F77" s="64"/>
      <c r="G77" s="64"/>
      <c r="H77" s="135">
        <f t="shared" si="3"/>
        <v>0</v>
      </c>
      <c r="I77" s="103">
        <f>H71+H72+H73+H74+H75+H76+H77</f>
        <v>0</v>
      </c>
    </row>
    <row r="78" spans="1:9" ht="13.8" thickBot="1" x14ac:dyDescent="0.3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8" thickBot="1" x14ac:dyDescent="0.3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137">
        <f>SUM(H50:H78)</f>
        <v>0</v>
      </c>
      <c r="I79" s="11"/>
    </row>
    <row r="80" spans="1:9" ht="13.8" thickBot="1" x14ac:dyDescent="0.3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8" thickBot="1" x14ac:dyDescent="0.3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7" thickBot="1" x14ac:dyDescent="0.3">
      <c r="A82" s="6" t="s">
        <v>85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8" thickBot="1" x14ac:dyDescent="0.3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8" thickBot="1" x14ac:dyDescent="0.3">
      <c r="A84" s="37" t="s">
        <v>25</v>
      </c>
      <c r="B84" s="38">
        <f>(C6/5)*22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40.200000000000003" thickBot="1" x14ac:dyDescent="0.3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5">
      <c r="A86" s="3">
        <v>46447</v>
      </c>
      <c r="B86" s="66"/>
      <c r="C86" s="67"/>
      <c r="D86" s="66"/>
      <c r="E86" s="66"/>
      <c r="F86" s="66"/>
      <c r="G86" s="66"/>
      <c r="H86" s="139">
        <f>B86+E86+F86+G86</f>
        <v>0</v>
      </c>
      <c r="I86" s="91"/>
    </row>
    <row r="87" spans="1:9" x14ac:dyDescent="0.25">
      <c r="A87" s="3">
        <f>A86+1</f>
        <v>46448</v>
      </c>
      <c r="B87" s="66"/>
      <c r="C87" s="67"/>
      <c r="D87" s="66"/>
      <c r="E87" s="66"/>
      <c r="F87" s="66"/>
      <c r="G87" s="66"/>
      <c r="H87" s="139">
        <f t="shared" ref="H87:H116" si="5">B87+E87+F87+G87</f>
        <v>0</v>
      </c>
      <c r="I87" s="83"/>
    </row>
    <row r="88" spans="1:9" x14ac:dyDescent="0.25">
      <c r="A88" s="3">
        <f t="shared" ref="A88:A116" si="6">A87+1</f>
        <v>46449</v>
      </c>
      <c r="B88" s="66"/>
      <c r="C88" s="67"/>
      <c r="D88" s="66"/>
      <c r="E88" s="66"/>
      <c r="F88" s="66"/>
      <c r="G88" s="66"/>
      <c r="H88" s="139">
        <f t="shared" si="5"/>
        <v>0</v>
      </c>
      <c r="I88" s="91"/>
    </row>
    <row r="89" spans="1:9" x14ac:dyDescent="0.25">
      <c r="A89" s="3">
        <f t="shared" si="6"/>
        <v>46450</v>
      </c>
      <c r="B89" s="66"/>
      <c r="C89" s="67"/>
      <c r="D89" s="66"/>
      <c r="E89" s="66"/>
      <c r="F89" s="66"/>
      <c r="G89" s="66"/>
      <c r="H89" s="139">
        <f t="shared" si="5"/>
        <v>0</v>
      </c>
      <c r="I89" s="84"/>
    </row>
    <row r="90" spans="1:9" x14ac:dyDescent="0.25">
      <c r="A90" s="3">
        <f t="shared" si="6"/>
        <v>46451</v>
      </c>
      <c r="B90" s="66"/>
      <c r="C90" s="67"/>
      <c r="D90" s="66"/>
      <c r="E90" s="66"/>
      <c r="F90" s="66"/>
      <c r="G90" s="66"/>
      <c r="H90" s="139">
        <f t="shared" si="5"/>
        <v>0</v>
      </c>
      <c r="I90" s="83"/>
    </row>
    <row r="91" spans="1:9" x14ac:dyDescent="0.25">
      <c r="A91" s="2">
        <f t="shared" si="6"/>
        <v>46452</v>
      </c>
      <c r="B91" s="64"/>
      <c r="C91" s="65"/>
      <c r="D91" s="64"/>
      <c r="E91" s="64"/>
      <c r="F91" s="64"/>
      <c r="G91" s="64"/>
      <c r="H91" s="138">
        <f t="shared" si="5"/>
        <v>0</v>
      </c>
      <c r="I91" s="106"/>
    </row>
    <row r="92" spans="1:9" x14ac:dyDescent="0.25">
      <c r="A92" s="2">
        <f t="shared" si="6"/>
        <v>46453</v>
      </c>
      <c r="B92" s="64"/>
      <c r="C92" s="65"/>
      <c r="D92" s="64"/>
      <c r="E92" s="64"/>
      <c r="F92" s="64"/>
      <c r="G92" s="64"/>
      <c r="H92" s="138">
        <f t="shared" si="5"/>
        <v>0</v>
      </c>
      <c r="I92" s="103">
        <f>H86+H87+H88+H89+H90+H91+H92</f>
        <v>0</v>
      </c>
    </row>
    <row r="93" spans="1:9" x14ac:dyDescent="0.25">
      <c r="A93" s="3">
        <f t="shared" si="6"/>
        <v>46454</v>
      </c>
      <c r="B93" s="66"/>
      <c r="C93" s="67"/>
      <c r="D93" s="66"/>
      <c r="E93" s="66"/>
      <c r="F93" s="66"/>
      <c r="G93" s="66"/>
      <c r="H93" s="139">
        <f t="shared" si="5"/>
        <v>0</v>
      </c>
      <c r="I93" s="91"/>
    </row>
    <row r="94" spans="1:9" x14ac:dyDescent="0.25">
      <c r="A94" s="3">
        <f t="shared" si="6"/>
        <v>46455</v>
      </c>
      <c r="B94" s="66"/>
      <c r="C94" s="67"/>
      <c r="D94" s="66"/>
      <c r="E94" s="66"/>
      <c r="F94" s="66"/>
      <c r="G94" s="66"/>
      <c r="H94" s="139">
        <f t="shared" si="5"/>
        <v>0</v>
      </c>
      <c r="I94" s="83"/>
    </row>
    <row r="95" spans="1:9" x14ac:dyDescent="0.25">
      <c r="A95" s="3">
        <f t="shared" si="6"/>
        <v>46456</v>
      </c>
      <c r="B95" s="66"/>
      <c r="C95" s="67"/>
      <c r="D95" s="66"/>
      <c r="E95" s="66"/>
      <c r="F95" s="66"/>
      <c r="G95" s="66"/>
      <c r="H95" s="139">
        <f t="shared" si="5"/>
        <v>0</v>
      </c>
      <c r="I95" s="83"/>
    </row>
    <row r="96" spans="1:9" x14ac:dyDescent="0.25">
      <c r="A96" s="3">
        <f t="shared" si="6"/>
        <v>46457</v>
      </c>
      <c r="B96" s="66"/>
      <c r="C96" s="67"/>
      <c r="D96" s="66"/>
      <c r="E96" s="66"/>
      <c r="F96" s="66"/>
      <c r="G96" s="66"/>
      <c r="H96" s="139">
        <f t="shared" si="5"/>
        <v>0</v>
      </c>
      <c r="I96" s="84"/>
    </row>
    <row r="97" spans="1:9" x14ac:dyDescent="0.25">
      <c r="A97" s="3">
        <f t="shared" si="6"/>
        <v>46458</v>
      </c>
      <c r="B97" s="66"/>
      <c r="C97" s="67"/>
      <c r="D97" s="66"/>
      <c r="E97" s="66"/>
      <c r="F97" s="66"/>
      <c r="G97" s="66"/>
      <c r="H97" s="139">
        <f t="shared" si="5"/>
        <v>0</v>
      </c>
      <c r="I97" s="83"/>
    </row>
    <row r="98" spans="1:9" x14ac:dyDescent="0.25">
      <c r="A98" s="2">
        <f t="shared" si="6"/>
        <v>46459</v>
      </c>
      <c r="B98" s="64"/>
      <c r="C98" s="65"/>
      <c r="D98" s="64"/>
      <c r="E98" s="64"/>
      <c r="F98" s="64"/>
      <c r="G98" s="64"/>
      <c r="H98" s="138">
        <f t="shared" si="5"/>
        <v>0</v>
      </c>
      <c r="I98" s="106"/>
    </row>
    <row r="99" spans="1:9" x14ac:dyDescent="0.25">
      <c r="A99" s="2">
        <f t="shared" si="6"/>
        <v>46460</v>
      </c>
      <c r="B99" s="64"/>
      <c r="C99" s="65"/>
      <c r="D99" s="64"/>
      <c r="E99" s="64"/>
      <c r="F99" s="64"/>
      <c r="G99" s="64"/>
      <c r="H99" s="138">
        <f t="shared" si="5"/>
        <v>0</v>
      </c>
      <c r="I99" s="103">
        <f>H93+H94+H95+H96+H97+H98+H99</f>
        <v>0</v>
      </c>
    </row>
    <row r="100" spans="1:9" x14ac:dyDescent="0.25">
      <c r="A100" s="3">
        <f t="shared" si="6"/>
        <v>46461</v>
      </c>
      <c r="B100" s="66"/>
      <c r="C100" s="67"/>
      <c r="D100" s="66"/>
      <c r="E100" s="66"/>
      <c r="F100" s="66"/>
      <c r="G100" s="66"/>
      <c r="H100" s="139">
        <f t="shared" si="5"/>
        <v>0</v>
      </c>
      <c r="I100" s="91"/>
    </row>
    <row r="101" spans="1:9" x14ac:dyDescent="0.25">
      <c r="A101" s="3">
        <f t="shared" si="6"/>
        <v>46462</v>
      </c>
      <c r="B101" s="66"/>
      <c r="C101" s="67"/>
      <c r="D101" s="66"/>
      <c r="E101" s="66"/>
      <c r="F101" s="66"/>
      <c r="G101" s="66"/>
      <c r="H101" s="139">
        <f t="shared" si="5"/>
        <v>0</v>
      </c>
      <c r="I101" s="83"/>
    </row>
    <row r="102" spans="1:9" x14ac:dyDescent="0.25">
      <c r="A102" s="3">
        <f t="shared" si="6"/>
        <v>46463</v>
      </c>
      <c r="B102" s="66"/>
      <c r="C102" s="67"/>
      <c r="D102" s="66"/>
      <c r="E102" s="66"/>
      <c r="F102" s="66"/>
      <c r="G102" s="66"/>
      <c r="H102" s="139">
        <f t="shared" si="5"/>
        <v>0</v>
      </c>
      <c r="I102" s="83"/>
    </row>
    <row r="103" spans="1:9" x14ac:dyDescent="0.25">
      <c r="A103" s="3">
        <f t="shared" si="6"/>
        <v>46464</v>
      </c>
      <c r="B103" s="66"/>
      <c r="C103" s="67"/>
      <c r="D103" s="66"/>
      <c r="E103" s="66"/>
      <c r="F103" s="66"/>
      <c r="G103" s="66"/>
      <c r="H103" s="139">
        <f t="shared" si="5"/>
        <v>0</v>
      </c>
      <c r="I103" s="84"/>
    </row>
    <row r="104" spans="1:9" x14ac:dyDescent="0.25">
      <c r="A104" s="3">
        <f t="shared" si="6"/>
        <v>46465</v>
      </c>
      <c r="B104" s="66"/>
      <c r="C104" s="67"/>
      <c r="D104" s="66"/>
      <c r="E104" s="66"/>
      <c r="F104" s="66"/>
      <c r="G104" s="66"/>
      <c r="H104" s="139">
        <f t="shared" si="5"/>
        <v>0</v>
      </c>
      <c r="I104" s="83"/>
    </row>
    <row r="105" spans="1:9" x14ac:dyDescent="0.25">
      <c r="A105" s="2">
        <f t="shared" si="6"/>
        <v>46466</v>
      </c>
      <c r="B105" s="64"/>
      <c r="C105" s="65"/>
      <c r="D105" s="64"/>
      <c r="E105" s="64"/>
      <c r="F105" s="64"/>
      <c r="G105" s="64"/>
      <c r="H105" s="138">
        <f t="shared" si="5"/>
        <v>0</v>
      </c>
      <c r="I105" s="106"/>
    </row>
    <row r="106" spans="1:9" x14ac:dyDescent="0.25">
      <c r="A106" s="2">
        <f t="shared" si="6"/>
        <v>46467</v>
      </c>
      <c r="B106" s="64"/>
      <c r="C106" s="65"/>
      <c r="D106" s="64"/>
      <c r="E106" s="64"/>
      <c r="F106" s="64"/>
      <c r="G106" s="64"/>
      <c r="H106" s="138">
        <f t="shared" si="5"/>
        <v>0</v>
      </c>
      <c r="I106" s="103">
        <f>H100+H101+H102+H103+H104+H105+H106</f>
        <v>0</v>
      </c>
    </row>
    <row r="107" spans="1:9" x14ac:dyDescent="0.25">
      <c r="A107" s="3">
        <f t="shared" si="6"/>
        <v>46468</v>
      </c>
      <c r="B107" s="66"/>
      <c r="C107" s="67"/>
      <c r="D107" s="66"/>
      <c r="E107" s="66"/>
      <c r="F107" s="66"/>
      <c r="G107" s="66"/>
      <c r="H107" s="139">
        <f t="shared" si="5"/>
        <v>0</v>
      </c>
      <c r="I107" s="91"/>
    </row>
    <row r="108" spans="1:9" x14ac:dyDescent="0.25">
      <c r="A108" s="3">
        <f t="shared" si="6"/>
        <v>46469</v>
      </c>
      <c r="B108" s="66"/>
      <c r="C108" s="67"/>
      <c r="D108" s="66"/>
      <c r="E108" s="66"/>
      <c r="F108" s="66"/>
      <c r="G108" s="66"/>
      <c r="H108" s="139">
        <f t="shared" si="5"/>
        <v>0</v>
      </c>
      <c r="I108" s="83"/>
    </row>
    <row r="109" spans="1:9" x14ac:dyDescent="0.25">
      <c r="A109" s="3">
        <f t="shared" si="6"/>
        <v>46470</v>
      </c>
      <c r="B109" s="66"/>
      <c r="C109" s="67"/>
      <c r="D109" s="66"/>
      <c r="E109" s="66"/>
      <c r="F109" s="66"/>
      <c r="G109" s="66"/>
      <c r="H109" s="139">
        <f t="shared" si="5"/>
        <v>0</v>
      </c>
      <c r="I109" s="83"/>
    </row>
    <row r="110" spans="1:9" x14ac:dyDescent="0.25">
      <c r="A110" s="3">
        <f t="shared" si="6"/>
        <v>46471</v>
      </c>
      <c r="B110" s="66"/>
      <c r="C110" s="67"/>
      <c r="D110" s="66"/>
      <c r="E110" s="66"/>
      <c r="F110" s="66"/>
      <c r="G110" s="66"/>
      <c r="H110" s="139">
        <f t="shared" si="5"/>
        <v>0</v>
      </c>
      <c r="I110" s="84"/>
    </row>
    <row r="111" spans="1:9" x14ac:dyDescent="0.25">
      <c r="A111" s="3">
        <f t="shared" si="6"/>
        <v>46472</v>
      </c>
      <c r="B111" s="66"/>
      <c r="C111" s="67"/>
      <c r="D111" s="66"/>
      <c r="E111" s="66"/>
      <c r="F111" s="66"/>
      <c r="G111" s="66"/>
      <c r="H111" s="139">
        <f t="shared" si="5"/>
        <v>0</v>
      </c>
      <c r="I111" s="83"/>
    </row>
    <row r="112" spans="1:9" x14ac:dyDescent="0.25">
      <c r="A112" s="2">
        <f t="shared" si="6"/>
        <v>46473</v>
      </c>
      <c r="B112" s="64"/>
      <c r="C112" s="65"/>
      <c r="D112" s="64"/>
      <c r="E112" s="64"/>
      <c r="F112" s="64"/>
      <c r="G112" s="64"/>
      <c r="H112" s="138">
        <f t="shared" si="5"/>
        <v>0</v>
      </c>
      <c r="I112" s="106"/>
    </row>
    <row r="113" spans="1:9" x14ac:dyDescent="0.25">
      <c r="A113" s="2">
        <f t="shared" si="6"/>
        <v>46474</v>
      </c>
      <c r="B113" s="64"/>
      <c r="C113" s="65" t="s">
        <v>26</v>
      </c>
      <c r="D113" s="64"/>
      <c r="E113" s="64"/>
      <c r="F113" s="64"/>
      <c r="G113" s="64"/>
      <c r="H113" s="138">
        <f t="shared" si="5"/>
        <v>0</v>
      </c>
      <c r="I113" s="103">
        <f>H107+H108+H109+H110+H111+H112+H113</f>
        <v>0</v>
      </c>
    </row>
    <row r="114" spans="1:9" x14ac:dyDescent="0.25">
      <c r="A114" s="2">
        <f t="shared" si="6"/>
        <v>46475</v>
      </c>
      <c r="B114" s="64"/>
      <c r="C114" s="65" t="s">
        <v>28</v>
      </c>
      <c r="D114" s="64"/>
      <c r="E114" s="64"/>
      <c r="F114" s="64"/>
      <c r="G114" s="64"/>
      <c r="H114" s="138">
        <f t="shared" si="5"/>
        <v>0</v>
      </c>
      <c r="I114" s="113"/>
    </row>
    <row r="115" spans="1:9" x14ac:dyDescent="0.25">
      <c r="A115" s="3">
        <f t="shared" si="6"/>
        <v>46476</v>
      </c>
      <c r="B115" s="66"/>
      <c r="C115" s="67"/>
      <c r="D115" s="66"/>
      <c r="E115" s="66"/>
      <c r="F115" s="66"/>
      <c r="G115" s="66"/>
      <c r="H115" s="139">
        <f t="shared" si="5"/>
        <v>0</v>
      </c>
      <c r="I115" s="83"/>
    </row>
    <row r="116" spans="1:9" ht="13.8" thickBot="1" x14ac:dyDescent="0.3">
      <c r="A116" s="3">
        <f t="shared" si="6"/>
        <v>46477</v>
      </c>
      <c r="B116" s="66"/>
      <c r="C116" s="67"/>
      <c r="D116" s="66"/>
      <c r="E116" s="66"/>
      <c r="F116" s="66"/>
      <c r="G116" s="66"/>
      <c r="H116" s="139">
        <f t="shared" si="5"/>
        <v>0</v>
      </c>
      <c r="I116" s="86"/>
    </row>
    <row r="117" spans="1:9" ht="13.8" thickBot="1" x14ac:dyDescent="0.3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137">
        <f>SUM(H86:H116)</f>
        <v>0</v>
      </c>
      <c r="I117" s="11"/>
    </row>
    <row r="118" spans="1:9" ht="13.8" thickBot="1" x14ac:dyDescent="0.3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8" thickBot="1" x14ac:dyDescent="0.3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7" thickBot="1" x14ac:dyDescent="0.3">
      <c r="A120" s="6" t="s">
        <v>85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8" thickBot="1" x14ac:dyDescent="0.3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8" thickBot="1" x14ac:dyDescent="0.3">
      <c r="A122" s="37" t="s">
        <v>27</v>
      </c>
      <c r="B122" s="38">
        <f>(C6/5)*22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40.200000000000003" thickBot="1" x14ac:dyDescent="0.3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5">
      <c r="A124" s="99">
        <v>46478</v>
      </c>
      <c r="B124" s="100"/>
      <c r="C124" s="101"/>
      <c r="D124" s="66"/>
      <c r="E124" s="66"/>
      <c r="F124" s="66"/>
      <c r="G124" s="66"/>
      <c r="H124" s="136">
        <f>B124+E124+F124+G124</f>
        <v>0</v>
      </c>
      <c r="I124" s="85"/>
    </row>
    <row r="125" spans="1:9" x14ac:dyDescent="0.25">
      <c r="A125" s="3">
        <f>A124+1</f>
        <v>46479</v>
      </c>
      <c r="B125" s="66"/>
      <c r="C125" s="67"/>
      <c r="D125" s="66"/>
      <c r="E125" s="66"/>
      <c r="F125" s="66"/>
      <c r="G125" s="66"/>
      <c r="H125" s="136">
        <f t="shared" ref="H125:H153" si="8">B125+E125+F125+G125</f>
        <v>0</v>
      </c>
      <c r="I125" s="83"/>
    </row>
    <row r="126" spans="1:9" x14ac:dyDescent="0.25">
      <c r="A126" s="2">
        <f t="shared" ref="A126:A153" si="9">A125+1</f>
        <v>46480</v>
      </c>
      <c r="B126" s="64"/>
      <c r="C126" s="65"/>
      <c r="D126" s="64"/>
      <c r="E126" s="64"/>
      <c r="F126" s="64"/>
      <c r="G126" s="64"/>
      <c r="H126" s="135">
        <f t="shared" si="8"/>
        <v>0</v>
      </c>
      <c r="I126" s="106"/>
    </row>
    <row r="127" spans="1:9" x14ac:dyDescent="0.25">
      <c r="A127" s="2">
        <f t="shared" si="9"/>
        <v>46481</v>
      </c>
      <c r="B127" s="64"/>
      <c r="C127" s="65"/>
      <c r="D127" s="64"/>
      <c r="E127" s="64"/>
      <c r="F127" s="64"/>
      <c r="G127" s="64"/>
      <c r="H127" s="135">
        <f t="shared" si="8"/>
        <v>0</v>
      </c>
      <c r="I127" s="113">
        <f>H114+H115+H116+H124+H125+H126+H127</f>
        <v>0</v>
      </c>
    </row>
    <row r="128" spans="1:9" x14ac:dyDescent="0.25">
      <c r="A128" s="3">
        <f t="shared" si="9"/>
        <v>46482</v>
      </c>
      <c r="B128" s="66"/>
      <c r="C128" s="119"/>
      <c r="D128" s="66"/>
      <c r="E128" s="66"/>
      <c r="F128" s="66"/>
      <c r="G128" s="66"/>
      <c r="H128" s="136">
        <f t="shared" si="8"/>
        <v>0</v>
      </c>
      <c r="I128" s="91"/>
    </row>
    <row r="129" spans="1:9" x14ac:dyDescent="0.25">
      <c r="A129" s="3">
        <f t="shared" si="9"/>
        <v>46483</v>
      </c>
      <c r="B129" s="66"/>
      <c r="C129" s="119"/>
      <c r="D129" s="66"/>
      <c r="E129" s="66"/>
      <c r="F129" s="66"/>
      <c r="G129" s="66"/>
      <c r="H129" s="136">
        <f t="shared" si="8"/>
        <v>0</v>
      </c>
      <c r="I129" s="83"/>
    </row>
    <row r="130" spans="1:9" x14ac:dyDescent="0.25">
      <c r="A130" s="3">
        <f t="shared" si="9"/>
        <v>46484</v>
      </c>
      <c r="B130" s="66"/>
      <c r="C130" s="67"/>
      <c r="D130" s="66"/>
      <c r="E130" s="66"/>
      <c r="F130" s="66"/>
      <c r="G130" s="66"/>
      <c r="H130" s="136">
        <f t="shared" si="8"/>
        <v>0</v>
      </c>
      <c r="I130" s="83"/>
    </row>
    <row r="131" spans="1:9" x14ac:dyDescent="0.25">
      <c r="A131" s="3">
        <f t="shared" si="9"/>
        <v>46485</v>
      </c>
      <c r="B131" s="66"/>
      <c r="C131" s="67"/>
      <c r="D131" s="66"/>
      <c r="E131" s="66"/>
      <c r="F131" s="66"/>
      <c r="G131" s="66"/>
      <c r="H131" s="136">
        <f t="shared" si="8"/>
        <v>0</v>
      </c>
      <c r="I131" s="84"/>
    </row>
    <row r="132" spans="1:9" x14ac:dyDescent="0.25">
      <c r="A132" s="3">
        <f t="shared" si="9"/>
        <v>46486</v>
      </c>
      <c r="B132" s="66"/>
      <c r="C132" s="67"/>
      <c r="D132" s="66"/>
      <c r="E132" s="66"/>
      <c r="F132" s="66"/>
      <c r="G132" s="66"/>
      <c r="H132" s="136">
        <f t="shared" si="8"/>
        <v>0</v>
      </c>
      <c r="I132" s="83"/>
    </row>
    <row r="133" spans="1:9" x14ac:dyDescent="0.25">
      <c r="A133" s="2">
        <f t="shared" si="9"/>
        <v>46487</v>
      </c>
      <c r="B133" s="64"/>
      <c r="C133" s="65"/>
      <c r="D133" s="64"/>
      <c r="E133" s="64"/>
      <c r="F133" s="64"/>
      <c r="G133" s="64"/>
      <c r="H133" s="135">
        <f t="shared" si="8"/>
        <v>0</v>
      </c>
      <c r="I133" s="103"/>
    </row>
    <row r="134" spans="1:9" x14ac:dyDescent="0.25">
      <c r="A134" s="2">
        <f t="shared" si="9"/>
        <v>46488</v>
      </c>
      <c r="B134" s="64"/>
      <c r="C134" s="65"/>
      <c r="D134" s="64"/>
      <c r="E134" s="64"/>
      <c r="F134" s="64"/>
      <c r="G134" s="64"/>
      <c r="H134" s="135">
        <f t="shared" si="8"/>
        <v>0</v>
      </c>
      <c r="I134" s="103">
        <f>H128+H129+H130+H131+H132+H133+H134</f>
        <v>0</v>
      </c>
    </row>
    <row r="135" spans="1:9" x14ac:dyDescent="0.25">
      <c r="A135" s="3">
        <f t="shared" si="9"/>
        <v>46489</v>
      </c>
      <c r="B135" s="66"/>
      <c r="C135" s="67"/>
      <c r="D135" s="66"/>
      <c r="E135" s="66"/>
      <c r="F135" s="66"/>
      <c r="G135" s="66"/>
      <c r="H135" s="136">
        <f t="shared" si="8"/>
        <v>0</v>
      </c>
      <c r="I135" s="91"/>
    </row>
    <row r="136" spans="1:9" x14ac:dyDescent="0.25">
      <c r="A136" s="3">
        <f t="shared" si="9"/>
        <v>46490</v>
      </c>
      <c r="B136" s="66"/>
      <c r="C136" s="67"/>
      <c r="D136" s="66"/>
      <c r="E136" s="66"/>
      <c r="F136" s="66"/>
      <c r="G136" s="66"/>
      <c r="H136" s="136">
        <f t="shared" si="8"/>
        <v>0</v>
      </c>
      <c r="I136" s="83"/>
    </row>
    <row r="137" spans="1:9" x14ac:dyDescent="0.25">
      <c r="A137" s="3">
        <f t="shared" si="9"/>
        <v>46491</v>
      </c>
      <c r="B137" s="66"/>
      <c r="C137" s="67"/>
      <c r="D137" s="66"/>
      <c r="E137" s="66"/>
      <c r="F137" s="66"/>
      <c r="G137" s="66"/>
      <c r="H137" s="136">
        <f t="shared" si="8"/>
        <v>0</v>
      </c>
      <c r="I137" s="83"/>
    </row>
    <row r="138" spans="1:9" x14ac:dyDescent="0.25">
      <c r="A138" s="3">
        <f t="shared" si="9"/>
        <v>46492</v>
      </c>
      <c r="B138" s="66"/>
      <c r="C138" s="67"/>
      <c r="D138" s="66"/>
      <c r="E138" s="66"/>
      <c r="F138" s="66"/>
      <c r="G138" s="66"/>
      <c r="H138" s="136">
        <f t="shared" si="8"/>
        <v>0</v>
      </c>
      <c r="I138" s="84"/>
    </row>
    <row r="139" spans="1:9" x14ac:dyDescent="0.25">
      <c r="A139" s="3">
        <f t="shared" si="9"/>
        <v>46493</v>
      </c>
      <c r="B139" s="66"/>
      <c r="C139" s="67"/>
      <c r="D139" s="66"/>
      <c r="E139" s="66"/>
      <c r="F139" s="66"/>
      <c r="G139" s="66"/>
      <c r="H139" s="136">
        <f t="shared" si="8"/>
        <v>0</v>
      </c>
      <c r="I139" s="83"/>
    </row>
    <row r="140" spans="1:9" x14ac:dyDescent="0.25">
      <c r="A140" s="2">
        <f t="shared" si="9"/>
        <v>46494</v>
      </c>
      <c r="B140" s="64"/>
      <c r="C140" s="65"/>
      <c r="D140" s="64"/>
      <c r="E140" s="64"/>
      <c r="F140" s="64"/>
      <c r="G140" s="64"/>
      <c r="H140" s="135">
        <f t="shared" si="8"/>
        <v>0</v>
      </c>
      <c r="I140" s="106"/>
    </row>
    <row r="141" spans="1:9" x14ac:dyDescent="0.25">
      <c r="A141" s="2">
        <f t="shared" si="9"/>
        <v>46495</v>
      </c>
      <c r="B141" s="64"/>
      <c r="C141" s="65"/>
      <c r="D141" s="64"/>
      <c r="E141" s="64"/>
      <c r="F141" s="64"/>
      <c r="G141" s="64"/>
      <c r="H141" s="135">
        <f t="shared" si="8"/>
        <v>0</v>
      </c>
      <c r="I141" s="103">
        <f>H135+H136+H137+H138+H139+H140+H141</f>
        <v>0</v>
      </c>
    </row>
    <row r="142" spans="1:9" x14ac:dyDescent="0.25">
      <c r="A142" s="3">
        <f t="shared" si="9"/>
        <v>46496</v>
      </c>
      <c r="B142" s="66"/>
      <c r="C142" s="67"/>
      <c r="D142" s="66"/>
      <c r="E142" s="66"/>
      <c r="F142" s="66"/>
      <c r="G142" s="66"/>
      <c r="H142" s="136">
        <f t="shared" si="8"/>
        <v>0</v>
      </c>
      <c r="I142" s="91"/>
    </row>
    <row r="143" spans="1:9" x14ac:dyDescent="0.25">
      <c r="A143" s="3">
        <f t="shared" si="9"/>
        <v>46497</v>
      </c>
      <c r="B143" s="66"/>
      <c r="C143" s="67"/>
      <c r="D143" s="66"/>
      <c r="E143" s="66"/>
      <c r="F143" s="66"/>
      <c r="G143" s="66"/>
      <c r="H143" s="136">
        <f t="shared" si="8"/>
        <v>0</v>
      </c>
      <c r="I143" s="83"/>
    </row>
    <row r="144" spans="1:9" x14ac:dyDescent="0.25">
      <c r="A144" s="3">
        <f t="shared" si="9"/>
        <v>46498</v>
      </c>
      <c r="B144" s="66"/>
      <c r="C144" s="67"/>
      <c r="D144" s="66"/>
      <c r="E144" s="66"/>
      <c r="F144" s="66"/>
      <c r="G144" s="66"/>
      <c r="H144" s="136">
        <f t="shared" si="8"/>
        <v>0</v>
      </c>
      <c r="I144" s="83"/>
    </row>
    <row r="145" spans="1:9" x14ac:dyDescent="0.25">
      <c r="A145" s="3">
        <f t="shared" si="9"/>
        <v>46499</v>
      </c>
      <c r="B145" s="66"/>
      <c r="C145" s="67"/>
      <c r="D145" s="66"/>
      <c r="E145" s="66"/>
      <c r="F145" s="66"/>
      <c r="G145" s="66"/>
      <c r="H145" s="136">
        <f t="shared" si="8"/>
        <v>0</v>
      </c>
      <c r="I145" s="84"/>
    </row>
    <row r="146" spans="1:9" x14ac:dyDescent="0.25">
      <c r="A146" s="3">
        <f t="shared" si="9"/>
        <v>46500</v>
      </c>
      <c r="B146" s="66"/>
      <c r="C146" s="67"/>
      <c r="D146" s="66"/>
      <c r="E146" s="66"/>
      <c r="F146" s="66"/>
      <c r="G146" s="66"/>
      <c r="H146" s="136">
        <f t="shared" si="8"/>
        <v>0</v>
      </c>
      <c r="I146" s="83"/>
    </row>
    <row r="147" spans="1:9" x14ac:dyDescent="0.25">
      <c r="A147" s="2">
        <f t="shared" si="9"/>
        <v>46501</v>
      </c>
      <c r="B147" s="64"/>
      <c r="C147" s="65"/>
      <c r="D147" s="64"/>
      <c r="E147" s="64"/>
      <c r="F147" s="64"/>
      <c r="G147" s="64"/>
      <c r="H147" s="135">
        <f t="shared" si="8"/>
        <v>0</v>
      </c>
      <c r="I147" s="106"/>
    </row>
    <row r="148" spans="1:9" x14ac:dyDescent="0.25">
      <c r="A148" s="2">
        <f t="shared" si="9"/>
        <v>46502</v>
      </c>
      <c r="B148" s="64"/>
      <c r="C148" s="65"/>
      <c r="D148" s="64"/>
      <c r="E148" s="64"/>
      <c r="F148" s="64"/>
      <c r="G148" s="64"/>
      <c r="H148" s="135">
        <f t="shared" si="8"/>
        <v>0</v>
      </c>
      <c r="I148" s="103">
        <f>H142+H143+H144+H145+H146+H147+H148</f>
        <v>0</v>
      </c>
    </row>
    <row r="149" spans="1:9" x14ac:dyDescent="0.25">
      <c r="A149" s="3">
        <f t="shared" si="9"/>
        <v>46503</v>
      </c>
      <c r="B149" s="66"/>
      <c r="C149" s="67"/>
      <c r="D149" s="66"/>
      <c r="E149" s="66"/>
      <c r="F149" s="66"/>
      <c r="G149" s="66"/>
      <c r="H149" s="136">
        <f t="shared" si="8"/>
        <v>0</v>
      </c>
      <c r="I149" s="91"/>
    </row>
    <row r="150" spans="1:9" x14ac:dyDescent="0.25">
      <c r="A150" s="3">
        <f t="shared" si="9"/>
        <v>46504</v>
      </c>
      <c r="B150" s="66"/>
      <c r="C150" s="67"/>
      <c r="D150" s="66"/>
      <c r="E150" s="66"/>
      <c r="F150" s="66"/>
      <c r="G150" s="66"/>
      <c r="H150" s="136">
        <f t="shared" si="8"/>
        <v>0</v>
      </c>
      <c r="I150" s="83"/>
    </row>
    <row r="151" spans="1:9" x14ac:dyDescent="0.25">
      <c r="A151" s="3">
        <f t="shared" si="9"/>
        <v>46505</v>
      </c>
      <c r="B151" s="66"/>
      <c r="C151" s="67"/>
      <c r="D151" s="66"/>
      <c r="E151" s="66"/>
      <c r="F151" s="66"/>
      <c r="G151" s="66"/>
      <c r="H151" s="136">
        <f t="shared" si="8"/>
        <v>0</v>
      </c>
      <c r="I151" s="83"/>
    </row>
    <row r="152" spans="1:9" x14ac:dyDescent="0.25">
      <c r="A152" s="3">
        <f t="shared" si="9"/>
        <v>46506</v>
      </c>
      <c r="B152" s="66"/>
      <c r="C152" s="67"/>
      <c r="D152" s="66"/>
      <c r="E152" s="66"/>
      <c r="F152" s="66"/>
      <c r="G152" s="66"/>
      <c r="H152" s="136">
        <f t="shared" si="8"/>
        <v>0</v>
      </c>
      <c r="I152" s="84"/>
    </row>
    <row r="153" spans="1:9" ht="13.8" thickBot="1" x14ac:dyDescent="0.3">
      <c r="A153" s="3">
        <f t="shared" si="9"/>
        <v>46507</v>
      </c>
      <c r="B153" s="66"/>
      <c r="C153" s="67"/>
      <c r="D153" s="66"/>
      <c r="E153" s="66"/>
      <c r="F153" s="66"/>
      <c r="G153" s="66"/>
      <c r="H153" s="136">
        <f t="shared" si="8"/>
        <v>0</v>
      </c>
      <c r="I153" s="86"/>
    </row>
    <row r="154" spans="1:9" ht="13.8" thickBot="1" x14ac:dyDescent="0.3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137">
        <f>SUM(H124:H153)</f>
        <v>0</v>
      </c>
      <c r="I154" s="11"/>
    </row>
    <row r="155" spans="1:9" ht="13.8" thickBot="1" x14ac:dyDescent="0.3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8" thickBot="1" x14ac:dyDescent="0.3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7" thickBot="1" x14ac:dyDescent="0.3">
      <c r="A157" s="6" t="s">
        <v>85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8" thickBot="1" x14ac:dyDescent="0.3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8" thickBot="1" x14ac:dyDescent="0.3">
      <c r="A159" s="37" t="s">
        <v>29</v>
      </c>
      <c r="B159" s="38">
        <f>(C6/5)*19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40.200000000000003" thickBot="1" x14ac:dyDescent="0.3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5">
      <c r="A161" s="2">
        <v>46508</v>
      </c>
      <c r="B161" s="64"/>
      <c r="C161" s="65" t="s">
        <v>30</v>
      </c>
      <c r="D161" s="64"/>
      <c r="E161" s="64"/>
      <c r="F161" s="64"/>
      <c r="G161" s="64"/>
      <c r="H161" s="135">
        <f>B161+E161+F161+G161</f>
        <v>0</v>
      </c>
      <c r="I161" s="107"/>
    </row>
    <row r="162" spans="1:9" x14ac:dyDescent="0.25">
      <c r="A162" s="2">
        <f>A161+1</f>
        <v>46509</v>
      </c>
      <c r="B162" s="64"/>
      <c r="C162" s="65"/>
      <c r="D162" s="64"/>
      <c r="E162" s="64"/>
      <c r="F162" s="64"/>
      <c r="G162" s="64"/>
      <c r="H162" s="135">
        <f t="shared" ref="H162:H191" si="10">B162+E162+F162+G162</f>
        <v>0</v>
      </c>
      <c r="I162" s="113">
        <f>H149+H150+H151+H152+H153+H161+H162</f>
        <v>0</v>
      </c>
    </row>
    <row r="163" spans="1:9" x14ac:dyDescent="0.25">
      <c r="A163" s="3">
        <f t="shared" ref="A163:A191" si="11">A162+1</f>
        <v>46510</v>
      </c>
      <c r="B163" s="66"/>
      <c r="C163" s="67"/>
      <c r="D163" s="66"/>
      <c r="E163" s="66"/>
      <c r="F163" s="66"/>
      <c r="G163" s="66"/>
      <c r="H163" s="136">
        <f t="shared" si="10"/>
        <v>0</v>
      </c>
      <c r="I163" s="91"/>
    </row>
    <row r="164" spans="1:9" x14ac:dyDescent="0.25">
      <c r="A164" s="3">
        <f t="shared" si="11"/>
        <v>46511</v>
      </c>
      <c r="B164" s="66"/>
      <c r="C164" s="67"/>
      <c r="D164" s="66"/>
      <c r="E164" s="66"/>
      <c r="F164" s="66"/>
      <c r="G164" s="66"/>
      <c r="H164" s="136">
        <f t="shared" si="10"/>
        <v>0</v>
      </c>
      <c r="I164" s="83"/>
    </row>
    <row r="165" spans="1:9" x14ac:dyDescent="0.25">
      <c r="A165" s="3">
        <f t="shared" si="11"/>
        <v>46512</v>
      </c>
      <c r="B165" s="66"/>
      <c r="C165" s="67"/>
      <c r="D165" s="66"/>
      <c r="E165" s="66"/>
      <c r="F165" s="66"/>
      <c r="G165" s="66"/>
      <c r="H165" s="136">
        <f t="shared" si="10"/>
        <v>0</v>
      </c>
      <c r="I165" s="91"/>
    </row>
    <row r="166" spans="1:9" x14ac:dyDescent="0.25">
      <c r="A166" s="2">
        <f t="shared" si="11"/>
        <v>46513</v>
      </c>
      <c r="B166" s="64"/>
      <c r="C166" s="65" t="s">
        <v>31</v>
      </c>
      <c r="D166" s="64"/>
      <c r="E166" s="64"/>
      <c r="F166" s="64"/>
      <c r="G166" s="64"/>
      <c r="H166" s="135">
        <f t="shared" si="10"/>
        <v>0</v>
      </c>
      <c r="I166" s="106"/>
    </row>
    <row r="167" spans="1:9" x14ac:dyDescent="0.25">
      <c r="A167" s="3">
        <f t="shared" si="11"/>
        <v>46514</v>
      </c>
      <c r="B167" s="66"/>
      <c r="C167" s="67"/>
      <c r="D167" s="66"/>
      <c r="E167" s="66"/>
      <c r="F167" s="66"/>
      <c r="G167" s="66"/>
      <c r="H167" s="136">
        <f t="shared" si="10"/>
        <v>0</v>
      </c>
      <c r="I167" s="83"/>
    </row>
    <row r="168" spans="1:9" x14ac:dyDescent="0.25">
      <c r="A168" s="2">
        <f t="shared" si="11"/>
        <v>46515</v>
      </c>
      <c r="B168" s="64"/>
      <c r="C168" s="65"/>
      <c r="D168" s="64"/>
      <c r="E168" s="64"/>
      <c r="F168" s="64"/>
      <c r="G168" s="64"/>
      <c r="H168" s="135">
        <f t="shared" si="10"/>
        <v>0</v>
      </c>
      <c r="I168" s="106"/>
    </row>
    <row r="169" spans="1:9" x14ac:dyDescent="0.25">
      <c r="A169" s="2">
        <f t="shared" si="11"/>
        <v>46516</v>
      </c>
      <c r="B169" s="64"/>
      <c r="C169" s="98"/>
      <c r="D169" s="64"/>
      <c r="E169" s="64"/>
      <c r="F169" s="64"/>
      <c r="G169" s="64"/>
      <c r="H169" s="135">
        <f t="shared" si="10"/>
        <v>0</v>
      </c>
      <c r="I169" s="103">
        <f>H163+H164+H165+H166+H167+H168+H169</f>
        <v>0</v>
      </c>
    </row>
    <row r="170" spans="1:9" x14ac:dyDescent="0.25">
      <c r="A170" s="3">
        <f t="shared" si="11"/>
        <v>46517</v>
      </c>
      <c r="B170" s="66"/>
      <c r="C170" s="67"/>
      <c r="D170" s="66"/>
      <c r="E170" s="66"/>
      <c r="F170" s="66"/>
      <c r="G170" s="66"/>
      <c r="H170" s="136">
        <f t="shared" si="10"/>
        <v>0</v>
      </c>
      <c r="I170" s="91"/>
    </row>
    <row r="171" spans="1:9" x14ac:dyDescent="0.25">
      <c r="A171" s="3">
        <f t="shared" si="11"/>
        <v>46518</v>
      </c>
      <c r="B171" s="66"/>
      <c r="C171" s="67"/>
      <c r="D171" s="66"/>
      <c r="E171" s="66"/>
      <c r="F171" s="66"/>
      <c r="G171" s="66"/>
      <c r="H171" s="136">
        <f t="shared" si="10"/>
        <v>0</v>
      </c>
      <c r="I171" s="83"/>
    </row>
    <row r="172" spans="1:9" x14ac:dyDescent="0.25">
      <c r="A172" s="3">
        <f t="shared" si="11"/>
        <v>46519</v>
      </c>
      <c r="B172" s="66"/>
      <c r="C172" s="67"/>
      <c r="D172" s="66"/>
      <c r="E172" s="66"/>
      <c r="F172" s="66"/>
      <c r="G172" s="66"/>
      <c r="H172" s="136">
        <f t="shared" si="10"/>
        <v>0</v>
      </c>
      <c r="I172" s="83"/>
    </row>
    <row r="173" spans="1:9" x14ac:dyDescent="0.25">
      <c r="A173" s="3">
        <f t="shared" si="11"/>
        <v>46520</v>
      </c>
      <c r="B173" s="66"/>
      <c r="C173" s="67"/>
      <c r="D173" s="66"/>
      <c r="E173" s="66"/>
      <c r="F173" s="66"/>
      <c r="G173" s="66"/>
      <c r="H173" s="136">
        <f t="shared" si="10"/>
        <v>0</v>
      </c>
      <c r="I173" s="84"/>
    </row>
    <row r="174" spans="1:9" x14ac:dyDescent="0.25">
      <c r="A174" s="3">
        <f t="shared" si="11"/>
        <v>46521</v>
      </c>
      <c r="B174" s="66"/>
      <c r="C174" s="119"/>
      <c r="D174" s="66"/>
      <c r="E174" s="66"/>
      <c r="F174" s="66"/>
      <c r="G174" s="66"/>
      <c r="H174" s="136">
        <f t="shared" si="10"/>
        <v>0</v>
      </c>
      <c r="I174" s="83"/>
    </row>
    <row r="175" spans="1:9" x14ac:dyDescent="0.25">
      <c r="A175" s="2">
        <f>A174+1</f>
        <v>46522</v>
      </c>
      <c r="B175" s="64"/>
      <c r="C175" s="65"/>
      <c r="D175" s="64"/>
      <c r="E175" s="64"/>
      <c r="F175" s="64"/>
      <c r="G175" s="64"/>
      <c r="H175" s="135">
        <f t="shared" si="10"/>
        <v>0</v>
      </c>
      <c r="I175" s="106"/>
    </row>
    <row r="176" spans="1:9" x14ac:dyDescent="0.25">
      <c r="A176" s="2">
        <f t="shared" si="11"/>
        <v>46523</v>
      </c>
      <c r="B176" s="64"/>
      <c r="C176" s="65" t="s">
        <v>32</v>
      </c>
      <c r="D176" s="64"/>
      <c r="E176" s="64"/>
      <c r="F176" s="64"/>
      <c r="G176" s="64"/>
      <c r="H176" s="135">
        <f t="shared" si="10"/>
        <v>0</v>
      </c>
      <c r="I176" s="103">
        <f>H170+H171+H172+H173+H174+H175+H176</f>
        <v>0</v>
      </c>
    </row>
    <row r="177" spans="1:9" x14ac:dyDescent="0.25">
      <c r="A177" s="2">
        <f t="shared" si="11"/>
        <v>46524</v>
      </c>
      <c r="B177" s="64"/>
      <c r="C177" s="65" t="s">
        <v>33</v>
      </c>
      <c r="D177" s="64"/>
      <c r="E177" s="64"/>
      <c r="F177" s="64"/>
      <c r="G177" s="64"/>
      <c r="H177" s="135">
        <f t="shared" si="10"/>
        <v>0</v>
      </c>
      <c r="I177" s="113"/>
    </row>
    <row r="178" spans="1:9" x14ac:dyDescent="0.25">
      <c r="A178" s="3">
        <f t="shared" si="11"/>
        <v>46525</v>
      </c>
      <c r="B178" s="66"/>
      <c r="C178" s="109"/>
      <c r="D178" s="66"/>
      <c r="E178" s="66"/>
      <c r="F178" s="66"/>
      <c r="G178" s="66"/>
      <c r="H178" s="136">
        <f t="shared" si="10"/>
        <v>0</v>
      </c>
      <c r="I178" s="83"/>
    </row>
    <row r="179" spans="1:9" x14ac:dyDescent="0.25">
      <c r="A179" s="3">
        <f t="shared" si="11"/>
        <v>46526</v>
      </c>
      <c r="B179" s="66"/>
      <c r="C179" s="67"/>
      <c r="D179" s="66"/>
      <c r="E179" s="66"/>
      <c r="F179" s="66"/>
      <c r="G179" s="66"/>
      <c r="H179" s="136">
        <f t="shared" si="10"/>
        <v>0</v>
      </c>
      <c r="I179" s="83"/>
    </row>
    <row r="180" spans="1:9" x14ac:dyDescent="0.25">
      <c r="A180" s="3">
        <f t="shared" si="11"/>
        <v>46527</v>
      </c>
      <c r="B180" s="66"/>
      <c r="C180" s="67"/>
      <c r="D180" s="66"/>
      <c r="E180" s="66"/>
      <c r="F180" s="66"/>
      <c r="G180" s="66"/>
      <c r="H180" s="136">
        <f t="shared" si="10"/>
        <v>0</v>
      </c>
      <c r="I180" s="83"/>
    </row>
    <row r="181" spans="1:9" x14ac:dyDescent="0.25">
      <c r="A181" s="3">
        <f t="shared" si="11"/>
        <v>46528</v>
      </c>
      <c r="B181" s="66"/>
      <c r="C181" s="67"/>
      <c r="D181" s="66"/>
      <c r="E181" s="66"/>
      <c r="F181" s="66"/>
      <c r="G181" s="66"/>
      <c r="H181" s="136">
        <f t="shared" si="10"/>
        <v>0</v>
      </c>
      <c r="I181" s="83"/>
    </row>
    <row r="182" spans="1:9" x14ac:dyDescent="0.25">
      <c r="A182" s="2">
        <f t="shared" si="11"/>
        <v>46529</v>
      </c>
      <c r="B182" s="64"/>
      <c r="C182" s="65"/>
      <c r="D182" s="64"/>
      <c r="E182" s="64"/>
      <c r="F182" s="64"/>
      <c r="G182" s="64"/>
      <c r="H182" s="135">
        <f t="shared" si="10"/>
        <v>0</v>
      </c>
      <c r="I182" s="106"/>
    </row>
    <row r="183" spans="1:9" x14ac:dyDescent="0.25">
      <c r="A183" s="2">
        <f t="shared" si="11"/>
        <v>46530</v>
      </c>
      <c r="B183" s="64"/>
      <c r="C183" s="65"/>
      <c r="D183" s="64"/>
      <c r="E183" s="64"/>
      <c r="F183" s="64"/>
      <c r="G183" s="64"/>
      <c r="H183" s="135">
        <f t="shared" si="10"/>
        <v>0</v>
      </c>
      <c r="I183" s="103">
        <f>H177+H178+H179+H180+H181+H182+H183</f>
        <v>0</v>
      </c>
    </row>
    <row r="184" spans="1:9" x14ac:dyDescent="0.25">
      <c r="A184" s="3">
        <f t="shared" si="11"/>
        <v>46531</v>
      </c>
      <c r="B184" s="66"/>
      <c r="C184" s="119"/>
      <c r="D184" s="66"/>
      <c r="E184" s="66"/>
      <c r="F184" s="66"/>
      <c r="G184" s="66"/>
      <c r="H184" s="136">
        <f t="shared" si="10"/>
        <v>0</v>
      </c>
      <c r="I184" s="91"/>
    </row>
    <row r="185" spans="1:9" x14ac:dyDescent="0.25">
      <c r="A185" s="3">
        <f t="shared" si="11"/>
        <v>46532</v>
      </c>
      <c r="B185" s="66"/>
      <c r="C185" s="119"/>
      <c r="D185" s="66"/>
      <c r="E185" s="66"/>
      <c r="F185" s="66"/>
      <c r="G185" s="66"/>
      <c r="H185" s="136">
        <f t="shared" si="10"/>
        <v>0</v>
      </c>
      <c r="I185" s="91"/>
    </row>
    <row r="186" spans="1:9" x14ac:dyDescent="0.25">
      <c r="A186" s="3">
        <f t="shared" si="11"/>
        <v>46533</v>
      </c>
      <c r="B186" s="66"/>
      <c r="C186" s="67"/>
      <c r="D186" s="66"/>
      <c r="E186" s="66"/>
      <c r="F186" s="66"/>
      <c r="G186" s="66"/>
      <c r="H186" s="136">
        <f t="shared" si="10"/>
        <v>0</v>
      </c>
      <c r="I186" s="83"/>
    </row>
    <row r="187" spans="1:9" x14ac:dyDescent="0.25">
      <c r="A187" s="3">
        <f t="shared" si="11"/>
        <v>46534</v>
      </c>
      <c r="B187" s="66"/>
      <c r="C187" s="67"/>
      <c r="D187" s="66"/>
      <c r="E187" s="66"/>
      <c r="F187" s="66"/>
      <c r="G187" s="66"/>
      <c r="H187" s="136">
        <f t="shared" si="10"/>
        <v>0</v>
      </c>
      <c r="I187" s="84"/>
    </row>
    <row r="188" spans="1:9" x14ac:dyDescent="0.25">
      <c r="A188" s="3">
        <f t="shared" si="11"/>
        <v>46535</v>
      </c>
      <c r="B188" s="66"/>
      <c r="C188" s="67"/>
      <c r="D188" s="66"/>
      <c r="E188" s="66"/>
      <c r="F188" s="66"/>
      <c r="G188" s="66"/>
      <c r="H188" s="136">
        <f t="shared" si="10"/>
        <v>0</v>
      </c>
      <c r="I188" s="83"/>
    </row>
    <row r="189" spans="1:9" x14ac:dyDescent="0.25">
      <c r="A189" s="2">
        <f t="shared" si="11"/>
        <v>46536</v>
      </c>
      <c r="B189" s="64"/>
      <c r="C189" s="98"/>
      <c r="D189" s="64"/>
      <c r="E189" s="64"/>
      <c r="F189" s="64"/>
      <c r="G189" s="64"/>
      <c r="H189" s="135">
        <f t="shared" si="10"/>
        <v>0</v>
      </c>
      <c r="I189" s="106"/>
    </row>
    <row r="190" spans="1:9" x14ac:dyDescent="0.25">
      <c r="A190" s="2">
        <f t="shared" si="11"/>
        <v>46537</v>
      </c>
      <c r="B190" s="64"/>
      <c r="C190" s="65"/>
      <c r="D190" s="64"/>
      <c r="E190" s="64"/>
      <c r="F190" s="64"/>
      <c r="G190" s="64"/>
      <c r="H190" s="135">
        <f t="shared" si="10"/>
        <v>0</v>
      </c>
      <c r="I190" s="103">
        <f>H184+H185+H186+H187+H188+H189+H190</f>
        <v>0</v>
      </c>
    </row>
    <row r="191" spans="1:9" ht="13.8" thickBot="1" x14ac:dyDescent="0.3">
      <c r="A191" s="3">
        <f t="shared" si="11"/>
        <v>46538</v>
      </c>
      <c r="B191" s="66"/>
      <c r="C191" s="67"/>
      <c r="D191" s="66"/>
      <c r="E191" s="66"/>
      <c r="F191" s="66"/>
      <c r="G191" s="66"/>
      <c r="H191" s="136">
        <f t="shared" si="10"/>
        <v>0</v>
      </c>
      <c r="I191" s="118"/>
    </row>
    <row r="192" spans="1:9" ht="13.8" thickBot="1" x14ac:dyDescent="0.3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137">
        <f>SUM(H161:H191)</f>
        <v>0</v>
      </c>
      <c r="I192" s="11"/>
    </row>
    <row r="193" spans="1:9" ht="13.8" thickBot="1" x14ac:dyDescent="0.3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8" thickBot="1" x14ac:dyDescent="0.3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7" thickBot="1" x14ac:dyDescent="0.3">
      <c r="A195" s="6" t="s">
        <v>85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8" thickBot="1" x14ac:dyDescent="0.3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8" thickBot="1" x14ac:dyDescent="0.3">
      <c r="A197" s="37" t="s">
        <v>34</v>
      </c>
      <c r="B197" s="38">
        <f>(C6/5)*22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40.200000000000003" thickBot="1" x14ac:dyDescent="0.3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5">
      <c r="A199" s="3">
        <v>46539</v>
      </c>
      <c r="B199" s="66"/>
      <c r="C199" s="67"/>
      <c r="D199" s="66"/>
      <c r="E199" s="66"/>
      <c r="F199" s="66"/>
      <c r="G199" s="66"/>
      <c r="H199" s="136">
        <f>B199+E199+F199+G199</f>
        <v>0</v>
      </c>
      <c r="I199" s="83"/>
    </row>
    <row r="200" spans="1:9" x14ac:dyDescent="0.25">
      <c r="A200" s="3">
        <f>A199+1</f>
        <v>46540</v>
      </c>
      <c r="B200" s="66"/>
      <c r="C200" s="67"/>
      <c r="D200" s="66"/>
      <c r="E200" s="66"/>
      <c r="F200" s="66"/>
      <c r="G200" s="66"/>
      <c r="H200" s="136">
        <f t="shared" ref="H200:H228" si="13">B200+E200+F200+G200</f>
        <v>0</v>
      </c>
      <c r="I200" s="91"/>
    </row>
    <row r="201" spans="1:9" x14ac:dyDescent="0.25">
      <c r="A201" s="3">
        <f t="shared" ref="A201:A228" si="14">A200+1</f>
        <v>46541</v>
      </c>
      <c r="B201" s="66"/>
      <c r="C201" s="67"/>
      <c r="D201" s="66"/>
      <c r="E201" s="66"/>
      <c r="F201" s="66"/>
      <c r="G201" s="66"/>
      <c r="H201" s="136">
        <f t="shared" si="13"/>
        <v>0</v>
      </c>
      <c r="I201" s="84"/>
    </row>
    <row r="202" spans="1:9" x14ac:dyDescent="0.25">
      <c r="A202" s="3">
        <f t="shared" si="14"/>
        <v>46542</v>
      </c>
      <c r="B202" s="66"/>
      <c r="C202" s="67"/>
      <c r="D202" s="66"/>
      <c r="E202" s="66"/>
      <c r="F202" s="66"/>
      <c r="G202" s="66"/>
      <c r="H202" s="136">
        <f t="shared" si="13"/>
        <v>0</v>
      </c>
      <c r="I202" s="83"/>
    </row>
    <row r="203" spans="1:9" x14ac:dyDescent="0.25">
      <c r="A203" s="2">
        <f t="shared" si="14"/>
        <v>46543</v>
      </c>
      <c r="B203" s="64"/>
      <c r="C203" s="65"/>
      <c r="D203" s="64"/>
      <c r="E203" s="64"/>
      <c r="F203" s="64"/>
      <c r="G203" s="64"/>
      <c r="H203" s="135">
        <f t="shared" si="13"/>
        <v>0</v>
      </c>
      <c r="I203" s="106"/>
    </row>
    <row r="204" spans="1:9" x14ac:dyDescent="0.25">
      <c r="A204" s="2">
        <f t="shared" si="14"/>
        <v>46544</v>
      </c>
      <c r="B204" s="64"/>
      <c r="C204" s="65"/>
      <c r="D204" s="64"/>
      <c r="E204" s="64"/>
      <c r="F204" s="64"/>
      <c r="G204" s="64"/>
      <c r="H204" s="135">
        <f t="shared" si="13"/>
        <v>0</v>
      </c>
      <c r="I204" s="113">
        <f>H191+H199+H200+H201+H202+H203+H204</f>
        <v>0</v>
      </c>
    </row>
    <row r="205" spans="1:9" x14ac:dyDescent="0.25">
      <c r="A205" s="3">
        <f t="shared" si="14"/>
        <v>46545</v>
      </c>
      <c r="B205" s="66"/>
      <c r="C205" s="67"/>
      <c r="D205" s="66"/>
      <c r="E205" s="66"/>
      <c r="F205" s="66"/>
      <c r="G205" s="66"/>
      <c r="H205" s="136">
        <f t="shared" si="13"/>
        <v>0</v>
      </c>
      <c r="I205" s="91"/>
    </row>
    <row r="206" spans="1:9" x14ac:dyDescent="0.25">
      <c r="A206" s="3">
        <f t="shared" si="14"/>
        <v>46546</v>
      </c>
      <c r="B206" s="66"/>
      <c r="C206" s="109"/>
      <c r="D206" s="66"/>
      <c r="E206" s="66"/>
      <c r="F206" s="66"/>
      <c r="G206" s="66"/>
      <c r="H206" s="136">
        <f t="shared" si="13"/>
        <v>0</v>
      </c>
      <c r="I206" s="83"/>
    </row>
    <row r="207" spans="1:9" x14ac:dyDescent="0.25">
      <c r="A207" s="3">
        <f t="shared" si="14"/>
        <v>46547</v>
      </c>
      <c r="B207" s="66"/>
      <c r="C207" s="109"/>
      <c r="D207" s="66"/>
      <c r="E207" s="66"/>
      <c r="F207" s="66"/>
      <c r="G207" s="66"/>
      <c r="H207" s="136">
        <f t="shared" si="13"/>
        <v>0</v>
      </c>
      <c r="I207" s="83"/>
    </row>
    <row r="208" spans="1:9" x14ac:dyDescent="0.25">
      <c r="A208" s="3">
        <f t="shared" si="14"/>
        <v>46548</v>
      </c>
      <c r="B208" s="66"/>
      <c r="C208" s="67"/>
      <c r="D208" s="66"/>
      <c r="E208" s="66"/>
      <c r="F208" s="66"/>
      <c r="G208" s="66"/>
      <c r="H208" s="136">
        <f t="shared" si="13"/>
        <v>0</v>
      </c>
      <c r="I208" s="84"/>
    </row>
    <row r="209" spans="1:9" x14ac:dyDescent="0.25">
      <c r="A209" s="3">
        <f t="shared" si="14"/>
        <v>46549</v>
      </c>
      <c r="B209" s="66"/>
      <c r="C209" s="67"/>
      <c r="D209" s="66"/>
      <c r="E209" s="66"/>
      <c r="F209" s="66"/>
      <c r="G209" s="66"/>
      <c r="H209" s="136">
        <f t="shared" si="13"/>
        <v>0</v>
      </c>
      <c r="I209" s="83"/>
    </row>
    <row r="210" spans="1:9" x14ac:dyDescent="0.25">
      <c r="A210" s="2">
        <f t="shared" si="14"/>
        <v>46550</v>
      </c>
      <c r="B210" s="64"/>
      <c r="C210" s="65"/>
      <c r="D210" s="64"/>
      <c r="E210" s="64"/>
      <c r="F210" s="64"/>
      <c r="G210" s="64"/>
      <c r="H210" s="135">
        <f t="shared" si="13"/>
        <v>0</v>
      </c>
      <c r="I210" s="106"/>
    </row>
    <row r="211" spans="1:9" x14ac:dyDescent="0.25">
      <c r="A211" s="2">
        <f t="shared" si="14"/>
        <v>46551</v>
      </c>
      <c r="B211" s="64"/>
      <c r="C211" s="65"/>
      <c r="D211" s="64"/>
      <c r="E211" s="64"/>
      <c r="F211" s="64"/>
      <c r="G211" s="64"/>
      <c r="H211" s="135">
        <f t="shared" si="13"/>
        <v>0</v>
      </c>
      <c r="I211" s="103">
        <f>H205+H206+H207+H208+H209+H210+H211</f>
        <v>0</v>
      </c>
    </row>
    <row r="212" spans="1:9" x14ac:dyDescent="0.25">
      <c r="A212" s="3">
        <f t="shared" si="14"/>
        <v>46552</v>
      </c>
      <c r="B212" s="66"/>
      <c r="C212" s="67"/>
      <c r="D212" s="66"/>
      <c r="E212" s="66"/>
      <c r="F212" s="66"/>
      <c r="G212" s="66"/>
      <c r="H212" s="136">
        <f t="shared" si="13"/>
        <v>0</v>
      </c>
      <c r="I212" s="91"/>
    </row>
    <row r="213" spans="1:9" x14ac:dyDescent="0.25">
      <c r="A213" s="3">
        <f t="shared" si="14"/>
        <v>46553</v>
      </c>
      <c r="B213" s="66"/>
      <c r="C213" s="67"/>
      <c r="D213" s="66"/>
      <c r="E213" s="66"/>
      <c r="F213" s="66"/>
      <c r="G213" s="66"/>
      <c r="H213" s="136">
        <f t="shared" si="13"/>
        <v>0</v>
      </c>
      <c r="I213" s="83"/>
    </row>
    <row r="214" spans="1:9" x14ac:dyDescent="0.25">
      <c r="A214" s="3">
        <f t="shared" si="14"/>
        <v>46554</v>
      </c>
      <c r="B214" s="66"/>
      <c r="C214" s="67"/>
      <c r="D214" s="66"/>
      <c r="E214" s="66"/>
      <c r="F214" s="66"/>
      <c r="G214" s="66"/>
      <c r="H214" s="136">
        <f t="shared" si="13"/>
        <v>0</v>
      </c>
      <c r="I214" s="83"/>
    </row>
    <row r="215" spans="1:9" x14ac:dyDescent="0.25">
      <c r="A215" s="3">
        <f t="shared" si="14"/>
        <v>46555</v>
      </c>
      <c r="B215" s="66"/>
      <c r="C215" s="67"/>
      <c r="D215" s="66"/>
      <c r="E215" s="66"/>
      <c r="F215" s="66"/>
      <c r="G215" s="66"/>
      <c r="H215" s="136">
        <f t="shared" si="13"/>
        <v>0</v>
      </c>
      <c r="I215" s="84"/>
    </row>
    <row r="216" spans="1:9" x14ac:dyDescent="0.25">
      <c r="A216" s="3">
        <f t="shared" si="14"/>
        <v>46556</v>
      </c>
      <c r="B216" s="66"/>
      <c r="C216" s="67"/>
      <c r="D216" s="66"/>
      <c r="E216" s="66"/>
      <c r="F216" s="66"/>
      <c r="G216" s="66"/>
      <c r="H216" s="136">
        <f t="shared" si="13"/>
        <v>0</v>
      </c>
      <c r="I216" s="83"/>
    </row>
    <row r="217" spans="1:9" x14ac:dyDescent="0.25">
      <c r="A217" s="2">
        <f t="shared" si="14"/>
        <v>46557</v>
      </c>
      <c r="B217" s="64"/>
      <c r="C217" s="65"/>
      <c r="D217" s="64"/>
      <c r="E217" s="64"/>
      <c r="F217" s="64"/>
      <c r="G217" s="64"/>
      <c r="H217" s="135">
        <f t="shared" si="13"/>
        <v>0</v>
      </c>
      <c r="I217" s="106"/>
    </row>
    <row r="218" spans="1:9" x14ac:dyDescent="0.25">
      <c r="A218" s="2">
        <f t="shared" si="14"/>
        <v>46558</v>
      </c>
      <c r="B218" s="64"/>
      <c r="C218" s="65"/>
      <c r="D218" s="64"/>
      <c r="E218" s="64"/>
      <c r="F218" s="64"/>
      <c r="G218" s="64"/>
      <c r="H218" s="135">
        <f t="shared" si="13"/>
        <v>0</v>
      </c>
      <c r="I218" s="103">
        <f>H212+H213+H214+H215+H216+H217+H218</f>
        <v>0</v>
      </c>
    </row>
    <row r="219" spans="1:9" x14ac:dyDescent="0.25">
      <c r="A219" s="3">
        <f t="shared" si="14"/>
        <v>46559</v>
      </c>
      <c r="B219" s="66"/>
      <c r="C219" s="67"/>
      <c r="D219" s="66"/>
      <c r="E219" s="66"/>
      <c r="F219" s="66"/>
      <c r="G219" s="66"/>
      <c r="H219" s="136">
        <f t="shared" si="13"/>
        <v>0</v>
      </c>
      <c r="I219" s="91"/>
    </row>
    <row r="220" spans="1:9" x14ac:dyDescent="0.25">
      <c r="A220" s="3">
        <f t="shared" si="14"/>
        <v>46560</v>
      </c>
      <c r="B220" s="66"/>
      <c r="C220" s="67"/>
      <c r="D220" s="66"/>
      <c r="E220" s="66"/>
      <c r="F220" s="66"/>
      <c r="G220" s="66"/>
      <c r="H220" s="136">
        <f t="shared" si="13"/>
        <v>0</v>
      </c>
      <c r="I220" s="83"/>
    </row>
    <row r="221" spans="1:9" x14ac:dyDescent="0.25">
      <c r="A221" s="3">
        <f t="shared" si="14"/>
        <v>46561</v>
      </c>
      <c r="B221" s="66"/>
      <c r="C221" s="67"/>
      <c r="D221" s="66"/>
      <c r="E221" s="66"/>
      <c r="F221" s="66"/>
      <c r="G221" s="66"/>
      <c r="H221" s="136">
        <f t="shared" si="13"/>
        <v>0</v>
      </c>
      <c r="I221" s="83"/>
    </row>
    <row r="222" spans="1:9" x14ac:dyDescent="0.25">
      <c r="A222" s="3">
        <f t="shared" si="14"/>
        <v>46562</v>
      </c>
      <c r="B222" s="66"/>
      <c r="C222" s="67"/>
      <c r="D222" s="66"/>
      <c r="E222" s="66"/>
      <c r="F222" s="66"/>
      <c r="G222" s="66"/>
      <c r="H222" s="136">
        <f t="shared" si="13"/>
        <v>0</v>
      </c>
      <c r="I222" s="84"/>
    </row>
    <row r="223" spans="1:9" x14ac:dyDescent="0.25">
      <c r="A223" s="3">
        <f t="shared" si="14"/>
        <v>46563</v>
      </c>
      <c r="B223" s="66"/>
      <c r="C223" s="67"/>
      <c r="D223" s="66"/>
      <c r="E223" s="66"/>
      <c r="F223" s="66"/>
      <c r="G223" s="66"/>
      <c r="H223" s="136">
        <f t="shared" si="13"/>
        <v>0</v>
      </c>
      <c r="I223" s="83"/>
    </row>
    <row r="224" spans="1:9" x14ac:dyDescent="0.25">
      <c r="A224" s="2">
        <f t="shared" si="14"/>
        <v>46564</v>
      </c>
      <c r="B224" s="64"/>
      <c r="C224" s="65"/>
      <c r="D224" s="64"/>
      <c r="E224" s="64"/>
      <c r="F224" s="64"/>
      <c r="G224" s="64"/>
      <c r="H224" s="135">
        <f t="shared" si="13"/>
        <v>0</v>
      </c>
      <c r="I224" s="106"/>
    </row>
    <row r="225" spans="1:9" x14ac:dyDescent="0.25">
      <c r="A225" s="2">
        <f t="shared" si="14"/>
        <v>46565</v>
      </c>
      <c r="B225" s="64"/>
      <c r="C225" s="65"/>
      <c r="D225" s="64"/>
      <c r="E225" s="64"/>
      <c r="F225" s="64"/>
      <c r="G225" s="64"/>
      <c r="H225" s="135">
        <f t="shared" si="13"/>
        <v>0</v>
      </c>
      <c r="I225" s="103">
        <f>H219+H220+H221+H222+H223+H224+H225</f>
        <v>0</v>
      </c>
    </row>
    <row r="226" spans="1:9" x14ac:dyDescent="0.25">
      <c r="A226" s="3">
        <f t="shared" si="14"/>
        <v>46566</v>
      </c>
      <c r="B226" s="66"/>
      <c r="C226" s="67"/>
      <c r="D226" s="66"/>
      <c r="E226" s="66"/>
      <c r="F226" s="66"/>
      <c r="G226" s="66"/>
      <c r="H226" s="136">
        <f t="shared" si="13"/>
        <v>0</v>
      </c>
      <c r="I226" s="91"/>
    </row>
    <row r="227" spans="1:9" x14ac:dyDescent="0.25">
      <c r="A227" s="3">
        <f t="shared" si="14"/>
        <v>46567</v>
      </c>
      <c r="B227" s="66"/>
      <c r="C227" s="67"/>
      <c r="D227" s="66"/>
      <c r="E227" s="66"/>
      <c r="F227" s="66"/>
      <c r="G227" s="66"/>
      <c r="H227" s="136">
        <f t="shared" si="13"/>
        <v>0</v>
      </c>
      <c r="I227" s="83"/>
    </row>
    <row r="228" spans="1:9" ht="13.8" thickBot="1" x14ac:dyDescent="0.3">
      <c r="A228" s="3">
        <f t="shared" si="14"/>
        <v>46568</v>
      </c>
      <c r="B228" s="66"/>
      <c r="C228" s="67"/>
      <c r="D228" s="66"/>
      <c r="E228" s="66"/>
      <c r="F228" s="66"/>
      <c r="G228" s="66"/>
      <c r="H228" s="136">
        <f t="shared" si="13"/>
        <v>0</v>
      </c>
      <c r="I228" s="86"/>
    </row>
    <row r="229" spans="1:9" ht="13.8" thickBot="1" x14ac:dyDescent="0.3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137">
        <f>SUM(H199:H228)</f>
        <v>0</v>
      </c>
      <c r="I229" s="11"/>
    </row>
    <row r="230" spans="1:9" ht="13.8" thickBot="1" x14ac:dyDescent="0.3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8" thickBot="1" x14ac:dyDescent="0.3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7" thickBot="1" x14ac:dyDescent="0.3">
      <c r="A232" s="6" t="s">
        <v>85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8" thickBot="1" x14ac:dyDescent="0.3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8" thickBot="1" x14ac:dyDescent="0.3">
      <c r="A234" s="37" t="s">
        <v>35</v>
      </c>
      <c r="B234" s="38">
        <f>(C6/5)*21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40.200000000000003" thickBot="1" x14ac:dyDescent="0.3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5">
      <c r="A236" s="3">
        <v>46569</v>
      </c>
      <c r="B236" s="66"/>
      <c r="C236" s="67"/>
      <c r="D236" s="66"/>
      <c r="E236" s="66"/>
      <c r="F236" s="66"/>
      <c r="G236" s="66"/>
      <c r="H236" s="136">
        <f>B236+E236+F236+G236</f>
        <v>0</v>
      </c>
      <c r="I236" s="85"/>
    </row>
    <row r="237" spans="1:9" x14ac:dyDescent="0.25">
      <c r="A237" s="3">
        <f>A236+1</f>
        <v>46570</v>
      </c>
      <c r="B237" s="66"/>
      <c r="C237" s="67"/>
      <c r="D237" s="66"/>
      <c r="E237" s="66"/>
      <c r="F237" s="66"/>
      <c r="G237" s="66"/>
      <c r="H237" s="136">
        <f t="shared" ref="H237:H266" si="15">B237+E237+F237+G237</f>
        <v>0</v>
      </c>
      <c r="I237" s="83"/>
    </row>
    <row r="238" spans="1:9" x14ac:dyDescent="0.25">
      <c r="A238" s="2">
        <f t="shared" ref="A238:A266" si="16">A237+1</f>
        <v>46571</v>
      </c>
      <c r="B238" s="64"/>
      <c r="C238" s="65"/>
      <c r="D238" s="64"/>
      <c r="E238" s="64"/>
      <c r="F238" s="64"/>
      <c r="G238" s="64"/>
      <c r="H238" s="135">
        <f t="shared" si="15"/>
        <v>0</v>
      </c>
      <c r="I238" s="106"/>
    </row>
    <row r="239" spans="1:9" x14ac:dyDescent="0.25">
      <c r="A239" s="2">
        <f t="shared" si="16"/>
        <v>46572</v>
      </c>
      <c r="B239" s="64"/>
      <c r="C239" s="65"/>
      <c r="D239" s="64"/>
      <c r="E239" s="64"/>
      <c r="F239" s="64"/>
      <c r="G239" s="64"/>
      <c r="H239" s="135">
        <f t="shared" si="15"/>
        <v>0</v>
      </c>
      <c r="I239" s="113">
        <f>H226+H227+H228+H236+H237+H238+H239</f>
        <v>0</v>
      </c>
    </row>
    <row r="240" spans="1:9" x14ac:dyDescent="0.25">
      <c r="A240" s="3">
        <f t="shared" si="16"/>
        <v>46573</v>
      </c>
      <c r="B240" s="66"/>
      <c r="C240" s="67"/>
      <c r="D240" s="66"/>
      <c r="E240" s="66"/>
      <c r="F240" s="66"/>
      <c r="G240" s="66"/>
      <c r="H240" s="136">
        <f t="shared" si="15"/>
        <v>0</v>
      </c>
      <c r="I240" s="91"/>
    </row>
    <row r="241" spans="1:9" x14ac:dyDescent="0.25">
      <c r="A241" s="3">
        <f t="shared" si="16"/>
        <v>46574</v>
      </c>
      <c r="B241" s="66"/>
      <c r="C241" s="67"/>
      <c r="D241" s="66"/>
      <c r="E241" s="66"/>
      <c r="F241" s="66"/>
      <c r="G241" s="66"/>
      <c r="H241" s="136">
        <f t="shared" si="15"/>
        <v>0</v>
      </c>
      <c r="I241" s="83"/>
    </row>
    <row r="242" spans="1:9" x14ac:dyDescent="0.25">
      <c r="A242" s="3">
        <f t="shared" si="16"/>
        <v>46575</v>
      </c>
      <c r="B242" s="66"/>
      <c r="C242" s="67"/>
      <c r="D242" s="66"/>
      <c r="E242" s="66"/>
      <c r="F242" s="66"/>
      <c r="G242" s="66"/>
      <c r="H242" s="136">
        <f t="shared" si="15"/>
        <v>0</v>
      </c>
      <c r="I242" s="83"/>
    </row>
    <row r="243" spans="1:9" x14ac:dyDescent="0.25">
      <c r="A243" s="3">
        <f t="shared" si="16"/>
        <v>46576</v>
      </c>
      <c r="B243" s="66"/>
      <c r="C243" s="67"/>
      <c r="D243" s="66"/>
      <c r="E243" s="66"/>
      <c r="F243" s="66"/>
      <c r="G243" s="66"/>
      <c r="H243" s="136">
        <f t="shared" si="15"/>
        <v>0</v>
      </c>
      <c r="I243" s="84"/>
    </row>
    <row r="244" spans="1:9" x14ac:dyDescent="0.25">
      <c r="A244" s="3">
        <f t="shared" si="16"/>
        <v>46577</v>
      </c>
      <c r="B244" s="66"/>
      <c r="C244" s="67"/>
      <c r="D244" s="66"/>
      <c r="E244" s="66"/>
      <c r="F244" s="66"/>
      <c r="G244" s="66"/>
      <c r="H244" s="136">
        <f t="shared" si="15"/>
        <v>0</v>
      </c>
      <c r="I244" s="83"/>
    </row>
    <row r="245" spans="1:9" x14ac:dyDescent="0.25">
      <c r="A245" s="2">
        <f t="shared" si="16"/>
        <v>46578</v>
      </c>
      <c r="B245" s="64"/>
      <c r="C245" s="65"/>
      <c r="D245" s="64"/>
      <c r="E245" s="64"/>
      <c r="F245" s="64"/>
      <c r="G245" s="64"/>
      <c r="H245" s="135">
        <f t="shared" si="15"/>
        <v>0</v>
      </c>
      <c r="I245" s="106"/>
    </row>
    <row r="246" spans="1:9" x14ac:dyDescent="0.25">
      <c r="A246" s="2">
        <f t="shared" si="16"/>
        <v>46579</v>
      </c>
      <c r="B246" s="64"/>
      <c r="C246" s="65"/>
      <c r="D246" s="64"/>
      <c r="E246" s="64"/>
      <c r="F246" s="64"/>
      <c r="G246" s="64"/>
      <c r="H246" s="135">
        <f t="shared" si="15"/>
        <v>0</v>
      </c>
      <c r="I246" s="103">
        <f>H240+H241+H242+H243+H244+H245+H246</f>
        <v>0</v>
      </c>
    </row>
    <row r="247" spans="1:9" x14ac:dyDescent="0.25">
      <c r="A247" s="3">
        <f t="shared" si="16"/>
        <v>46580</v>
      </c>
      <c r="B247" s="66"/>
      <c r="C247" s="67"/>
      <c r="D247" s="66"/>
      <c r="E247" s="66"/>
      <c r="F247" s="66"/>
      <c r="G247" s="66"/>
      <c r="H247" s="136">
        <f t="shared" si="15"/>
        <v>0</v>
      </c>
      <c r="I247" s="91"/>
    </row>
    <row r="248" spans="1:9" x14ac:dyDescent="0.25">
      <c r="A248" s="3">
        <f t="shared" si="16"/>
        <v>46581</v>
      </c>
      <c r="B248" s="66"/>
      <c r="C248" s="67"/>
      <c r="D248" s="66"/>
      <c r="E248" s="66"/>
      <c r="F248" s="66"/>
      <c r="G248" s="66"/>
      <c r="H248" s="136">
        <f t="shared" si="15"/>
        <v>0</v>
      </c>
      <c r="I248" s="83"/>
    </row>
    <row r="249" spans="1:9" x14ac:dyDescent="0.25">
      <c r="A249" s="3">
        <f t="shared" si="16"/>
        <v>46582</v>
      </c>
      <c r="B249" s="66"/>
      <c r="C249" s="67"/>
      <c r="D249" s="66"/>
      <c r="E249" s="66"/>
      <c r="F249" s="66"/>
      <c r="G249" s="66"/>
      <c r="H249" s="136">
        <f t="shared" si="15"/>
        <v>0</v>
      </c>
      <c r="I249" s="83"/>
    </row>
    <row r="250" spans="1:9" x14ac:dyDescent="0.25">
      <c r="A250" s="3">
        <f t="shared" si="16"/>
        <v>46583</v>
      </c>
      <c r="B250" s="66"/>
      <c r="C250" s="67"/>
      <c r="D250" s="66"/>
      <c r="E250" s="66"/>
      <c r="F250" s="66"/>
      <c r="G250" s="66"/>
      <c r="H250" s="136">
        <f t="shared" si="15"/>
        <v>0</v>
      </c>
      <c r="I250" s="84"/>
    </row>
    <row r="251" spans="1:9" x14ac:dyDescent="0.25">
      <c r="A251" s="3">
        <f t="shared" si="16"/>
        <v>46584</v>
      </c>
      <c r="B251" s="66"/>
      <c r="C251" s="67"/>
      <c r="D251" s="66"/>
      <c r="E251" s="66"/>
      <c r="F251" s="66"/>
      <c r="G251" s="66"/>
      <c r="H251" s="136">
        <f t="shared" si="15"/>
        <v>0</v>
      </c>
      <c r="I251" s="83"/>
    </row>
    <row r="252" spans="1:9" x14ac:dyDescent="0.25">
      <c r="A252" s="2">
        <f t="shared" si="16"/>
        <v>46585</v>
      </c>
      <c r="B252" s="64"/>
      <c r="C252" s="65"/>
      <c r="D252" s="64"/>
      <c r="E252" s="64"/>
      <c r="F252" s="64"/>
      <c r="G252" s="64"/>
      <c r="H252" s="135">
        <f t="shared" si="15"/>
        <v>0</v>
      </c>
      <c r="I252" s="106"/>
    </row>
    <row r="253" spans="1:9" x14ac:dyDescent="0.25">
      <c r="A253" s="2">
        <f t="shared" si="16"/>
        <v>46586</v>
      </c>
      <c r="B253" s="64"/>
      <c r="C253" s="65"/>
      <c r="D253" s="64"/>
      <c r="E253" s="64"/>
      <c r="F253" s="64"/>
      <c r="G253" s="64"/>
      <c r="H253" s="135">
        <f t="shared" si="15"/>
        <v>0</v>
      </c>
      <c r="I253" s="103">
        <f>H247+H248+H249+H250+H251+H252+H253</f>
        <v>0</v>
      </c>
    </row>
    <row r="254" spans="1:9" x14ac:dyDescent="0.25">
      <c r="A254" s="3">
        <f t="shared" si="16"/>
        <v>46587</v>
      </c>
      <c r="B254" s="66"/>
      <c r="C254" s="67"/>
      <c r="D254" s="66"/>
      <c r="E254" s="66"/>
      <c r="F254" s="66"/>
      <c r="G254" s="66"/>
      <c r="H254" s="136">
        <f t="shared" si="15"/>
        <v>0</v>
      </c>
      <c r="I254" s="91"/>
    </row>
    <row r="255" spans="1:9" x14ac:dyDescent="0.25">
      <c r="A255" s="3">
        <f t="shared" si="16"/>
        <v>46588</v>
      </c>
      <c r="B255" s="66"/>
      <c r="C255" s="67"/>
      <c r="D255" s="66"/>
      <c r="E255" s="66"/>
      <c r="F255" s="66"/>
      <c r="G255" s="66"/>
      <c r="H255" s="136">
        <f t="shared" si="15"/>
        <v>0</v>
      </c>
      <c r="I255" s="83"/>
    </row>
    <row r="256" spans="1:9" x14ac:dyDescent="0.25">
      <c r="A256" s="2">
        <f t="shared" si="16"/>
        <v>46589</v>
      </c>
      <c r="B256" s="64"/>
      <c r="C256" s="65" t="s">
        <v>36</v>
      </c>
      <c r="D256" s="64"/>
      <c r="E256" s="64"/>
      <c r="F256" s="64"/>
      <c r="G256" s="64"/>
      <c r="H256" s="135">
        <f t="shared" si="15"/>
        <v>0</v>
      </c>
      <c r="I256" s="103"/>
    </row>
    <row r="257" spans="1:9" x14ac:dyDescent="0.25">
      <c r="A257" s="3">
        <f t="shared" si="16"/>
        <v>46590</v>
      </c>
      <c r="B257" s="66"/>
      <c r="C257" s="67"/>
      <c r="D257" s="66"/>
      <c r="E257" s="66"/>
      <c r="F257" s="66"/>
      <c r="G257" s="66"/>
      <c r="H257" s="136">
        <f t="shared" si="15"/>
        <v>0</v>
      </c>
      <c r="I257" s="84"/>
    </row>
    <row r="258" spans="1:9" x14ac:dyDescent="0.25">
      <c r="A258" s="3">
        <f t="shared" si="16"/>
        <v>46591</v>
      </c>
      <c r="B258" s="66"/>
      <c r="C258" s="67"/>
      <c r="D258" s="66"/>
      <c r="E258" s="66"/>
      <c r="F258" s="66"/>
      <c r="G258" s="66"/>
      <c r="H258" s="136">
        <f t="shared" si="15"/>
        <v>0</v>
      </c>
      <c r="I258" s="83"/>
    </row>
    <row r="259" spans="1:9" x14ac:dyDescent="0.25">
      <c r="A259" s="2">
        <f t="shared" si="16"/>
        <v>46592</v>
      </c>
      <c r="B259" s="64"/>
      <c r="C259" s="65"/>
      <c r="D259" s="64"/>
      <c r="E259" s="64"/>
      <c r="F259" s="64"/>
      <c r="G259" s="64"/>
      <c r="H259" s="135">
        <f t="shared" si="15"/>
        <v>0</v>
      </c>
      <c r="I259" s="106"/>
    </row>
    <row r="260" spans="1:9" x14ac:dyDescent="0.25">
      <c r="A260" s="2">
        <f t="shared" si="16"/>
        <v>46593</v>
      </c>
      <c r="B260" s="64"/>
      <c r="C260" s="65"/>
      <c r="D260" s="64"/>
      <c r="E260" s="64"/>
      <c r="F260" s="64"/>
      <c r="G260" s="64"/>
      <c r="H260" s="135">
        <f t="shared" si="15"/>
        <v>0</v>
      </c>
      <c r="I260" s="103">
        <f>H254+H255+H256+H257+H258+H259+H260</f>
        <v>0</v>
      </c>
    </row>
    <row r="261" spans="1:9" x14ac:dyDescent="0.25">
      <c r="A261" s="3">
        <f t="shared" si="16"/>
        <v>46594</v>
      </c>
      <c r="B261" s="66"/>
      <c r="C261" s="67"/>
      <c r="D261" s="66"/>
      <c r="E261" s="66"/>
      <c r="F261" s="66"/>
      <c r="G261" s="66"/>
      <c r="H261" s="136">
        <f t="shared" si="15"/>
        <v>0</v>
      </c>
      <c r="I261" s="91"/>
    </row>
    <row r="262" spans="1:9" x14ac:dyDescent="0.25">
      <c r="A262" s="3">
        <f t="shared" si="16"/>
        <v>46595</v>
      </c>
      <c r="B262" s="66"/>
      <c r="C262" s="67"/>
      <c r="D262" s="66"/>
      <c r="E262" s="66"/>
      <c r="F262" s="66"/>
      <c r="G262" s="66"/>
      <c r="H262" s="136">
        <f t="shared" si="15"/>
        <v>0</v>
      </c>
      <c r="I262" s="83"/>
    </row>
    <row r="263" spans="1:9" x14ac:dyDescent="0.25">
      <c r="A263" s="3">
        <f t="shared" si="16"/>
        <v>46596</v>
      </c>
      <c r="B263" s="66"/>
      <c r="C263" s="67"/>
      <c r="D263" s="66"/>
      <c r="E263" s="66"/>
      <c r="F263" s="66"/>
      <c r="G263" s="66"/>
      <c r="H263" s="136">
        <f t="shared" si="15"/>
        <v>0</v>
      </c>
      <c r="I263" s="83"/>
    </row>
    <row r="264" spans="1:9" x14ac:dyDescent="0.25">
      <c r="A264" s="3">
        <f t="shared" si="16"/>
        <v>46597</v>
      </c>
      <c r="B264" s="66"/>
      <c r="C264" s="67"/>
      <c r="D264" s="66"/>
      <c r="E264" s="66"/>
      <c r="F264" s="66"/>
      <c r="G264" s="66"/>
      <c r="H264" s="136">
        <f t="shared" si="15"/>
        <v>0</v>
      </c>
      <c r="I264" s="84"/>
    </row>
    <row r="265" spans="1:9" x14ac:dyDescent="0.25">
      <c r="A265" s="3">
        <f t="shared" si="16"/>
        <v>46598</v>
      </c>
      <c r="B265" s="66"/>
      <c r="C265" s="67"/>
      <c r="D265" s="66"/>
      <c r="E265" s="66"/>
      <c r="F265" s="66"/>
      <c r="G265" s="66"/>
      <c r="H265" s="136">
        <f t="shared" si="15"/>
        <v>0</v>
      </c>
      <c r="I265" s="83"/>
    </row>
    <row r="266" spans="1:9" ht="13.8" thickBot="1" x14ac:dyDescent="0.3">
      <c r="A266" s="2">
        <f t="shared" si="16"/>
        <v>46599</v>
      </c>
      <c r="B266" s="64"/>
      <c r="C266" s="65"/>
      <c r="D266" s="64"/>
      <c r="E266" s="64"/>
      <c r="F266" s="64"/>
      <c r="G266" s="64"/>
      <c r="H266" s="135">
        <f t="shared" si="15"/>
        <v>0</v>
      </c>
      <c r="I266" s="108"/>
    </row>
    <row r="267" spans="1:9" ht="13.8" thickBot="1" x14ac:dyDescent="0.3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137">
        <f>SUM(H236:H266)</f>
        <v>0</v>
      </c>
      <c r="I267" s="11"/>
    </row>
    <row r="268" spans="1:9" ht="13.8" thickBot="1" x14ac:dyDescent="0.3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8" thickBot="1" x14ac:dyDescent="0.3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7" thickBot="1" x14ac:dyDescent="0.3">
      <c r="A270" s="6" t="s">
        <v>85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8" thickBot="1" x14ac:dyDescent="0.3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8" thickBot="1" x14ac:dyDescent="0.3">
      <c r="A272" s="37" t="s">
        <v>37</v>
      </c>
      <c r="B272" s="38">
        <f>(C6/5)*22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40.200000000000003" thickBot="1" x14ac:dyDescent="0.3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5">
      <c r="A274" s="2">
        <v>46600</v>
      </c>
      <c r="B274" s="64"/>
      <c r="C274" s="65"/>
      <c r="D274" s="64"/>
      <c r="E274" s="64"/>
      <c r="F274" s="64"/>
      <c r="G274" s="64"/>
      <c r="H274" s="135">
        <f>B274+E274+F274+G274</f>
        <v>0</v>
      </c>
      <c r="I274" s="115">
        <f>H261+H262+H263+H264+H265+H266+H274</f>
        <v>0</v>
      </c>
    </row>
    <row r="275" spans="1:9" x14ac:dyDescent="0.25">
      <c r="A275" s="3">
        <f>A274+1</f>
        <v>46601</v>
      </c>
      <c r="B275" s="66"/>
      <c r="C275" s="67"/>
      <c r="D275" s="66"/>
      <c r="E275" s="66"/>
      <c r="F275" s="66"/>
      <c r="G275" s="66"/>
      <c r="H275" s="136">
        <f t="shared" ref="H275:H304" si="18">B275+E275+F275+G275</f>
        <v>0</v>
      </c>
      <c r="I275" s="91"/>
    </row>
    <row r="276" spans="1:9" x14ac:dyDescent="0.25">
      <c r="A276" s="3">
        <f t="shared" ref="A276:A304" si="19">A275+1</f>
        <v>46602</v>
      </c>
      <c r="B276" s="66"/>
      <c r="C276" s="67"/>
      <c r="D276" s="66"/>
      <c r="E276" s="66"/>
      <c r="F276" s="66"/>
      <c r="G276" s="66"/>
      <c r="H276" s="136">
        <f t="shared" si="18"/>
        <v>0</v>
      </c>
      <c r="I276" s="83"/>
    </row>
    <row r="277" spans="1:9" x14ac:dyDescent="0.25">
      <c r="A277" s="3">
        <f t="shared" si="19"/>
        <v>46603</v>
      </c>
      <c r="B277" s="66"/>
      <c r="C277" s="67"/>
      <c r="D277" s="66"/>
      <c r="E277" s="66"/>
      <c r="F277" s="66"/>
      <c r="G277" s="66"/>
      <c r="H277" s="136">
        <f t="shared" si="18"/>
        <v>0</v>
      </c>
      <c r="I277" s="91"/>
    </row>
    <row r="278" spans="1:9" x14ac:dyDescent="0.25">
      <c r="A278" s="3">
        <f t="shared" si="19"/>
        <v>46604</v>
      </c>
      <c r="B278" s="66"/>
      <c r="C278" s="67"/>
      <c r="D278" s="66"/>
      <c r="E278" s="66"/>
      <c r="F278" s="66"/>
      <c r="G278" s="66"/>
      <c r="H278" s="136">
        <f t="shared" si="18"/>
        <v>0</v>
      </c>
      <c r="I278" s="84"/>
    </row>
    <row r="279" spans="1:9" x14ac:dyDescent="0.25">
      <c r="A279" s="3">
        <f t="shared" si="19"/>
        <v>46605</v>
      </c>
      <c r="B279" s="66"/>
      <c r="C279" s="67"/>
      <c r="D279" s="66"/>
      <c r="E279" s="66"/>
      <c r="F279" s="66"/>
      <c r="G279" s="66"/>
      <c r="H279" s="136">
        <f t="shared" si="18"/>
        <v>0</v>
      </c>
      <c r="I279" s="83"/>
    </row>
    <row r="280" spans="1:9" x14ac:dyDescent="0.25">
      <c r="A280" s="2">
        <f t="shared" si="19"/>
        <v>46606</v>
      </c>
      <c r="B280" s="64"/>
      <c r="C280" s="65"/>
      <c r="D280" s="64"/>
      <c r="E280" s="64"/>
      <c r="F280" s="64"/>
      <c r="G280" s="64"/>
      <c r="H280" s="135">
        <f t="shared" si="18"/>
        <v>0</v>
      </c>
      <c r="I280" s="106"/>
    </row>
    <row r="281" spans="1:9" x14ac:dyDescent="0.25">
      <c r="A281" s="2">
        <f t="shared" si="19"/>
        <v>46607</v>
      </c>
      <c r="B281" s="64"/>
      <c r="C281" s="65"/>
      <c r="D281" s="64"/>
      <c r="E281" s="64"/>
      <c r="F281" s="64"/>
      <c r="G281" s="64"/>
      <c r="H281" s="135">
        <f t="shared" si="18"/>
        <v>0</v>
      </c>
      <c r="I281" s="103">
        <f>H275+H276+H277+H278+H279+H280+H281</f>
        <v>0</v>
      </c>
    </row>
    <row r="282" spans="1:9" x14ac:dyDescent="0.25">
      <c r="A282" s="3">
        <f t="shared" si="19"/>
        <v>46608</v>
      </c>
      <c r="B282" s="66"/>
      <c r="C282" s="67"/>
      <c r="D282" s="66"/>
      <c r="E282" s="66"/>
      <c r="F282" s="66"/>
      <c r="G282" s="66"/>
      <c r="H282" s="136">
        <f t="shared" si="18"/>
        <v>0</v>
      </c>
      <c r="I282" s="91"/>
    </row>
    <row r="283" spans="1:9" x14ac:dyDescent="0.25">
      <c r="A283" s="3">
        <f t="shared" si="19"/>
        <v>46609</v>
      </c>
      <c r="B283" s="66"/>
      <c r="C283" s="67"/>
      <c r="D283" s="66"/>
      <c r="E283" s="66"/>
      <c r="F283" s="66"/>
      <c r="G283" s="66"/>
      <c r="H283" s="136">
        <f t="shared" si="18"/>
        <v>0</v>
      </c>
      <c r="I283" s="83"/>
    </row>
    <row r="284" spans="1:9" x14ac:dyDescent="0.25">
      <c r="A284" s="3">
        <f t="shared" si="19"/>
        <v>46610</v>
      </c>
      <c r="B284" s="66"/>
      <c r="C284" s="67"/>
      <c r="D284" s="66"/>
      <c r="E284" s="66"/>
      <c r="F284" s="66"/>
      <c r="G284" s="66"/>
      <c r="H284" s="136">
        <f t="shared" si="18"/>
        <v>0</v>
      </c>
      <c r="I284" s="83"/>
    </row>
    <row r="285" spans="1:9" x14ac:dyDescent="0.25">
      <c r="A285" s="3">
        <f t="shared" si="19"/>
        <v>46611</v>
      </c>
      <c r="B285" s="66"/>
      <c r="C285" s="67"/>
      <c r="D285" s="66"/>
      <c r="E285" s="66"/>
      <c r="F285" s="66"/>
      <c r="G285" s="66"/>
      <c r="H285" s="136">
        <f t="shared" si="18"/>
        <v>0</v>
      </c>
      <c r="I285" s="84"/>
    </row>
    <row r="286" spans="1:9" x14ac:dyDescent="0.25">
      <c r="A286" s="3">
        <f t="shared" si="19"/>
        <v>46612</v>
      </c>
      <c r="B286" s="66"/>
      <c r="C286" s="67"/>
      <c r="D286" s="66"/>
      <c r="E286" s="66"/>
      <c r="F286" s="66"/>
      <c r="G286" s="66"/>
      <c r="H286" s="136">
        <f t="shared" si="18"/>
        <v>0</v>
      </c>
      <c r="I286" s="83"/>
    </row>
    <row r="287" spans="1:9" x14ac:dyDescent="0.25">
      <c r="A287" s="2">
        <f t="shared" si="19"/>
        <v>46613</v>
      </c>
      <c r="B287" s="64"/>
      <c r="C287" s="65"/>
      <c r="D287" s="64"/>
      <c r="E287" s="64"/>
      <c r="F287" s="64"/>
      <c r="G287" s="64"/>
      <c r="H287" s="135">
        <f t="shared" si="18"/>
        <v>0</v>
      </c>
      <c r="I287" s="106"/>
    </row>
    <row r="288" spans="1:9" x14ac:dyDescent="0.25">
      <c r="A288" s="2">
        <f t="shared" si="19"/>
        <v>46614</v>
      </c>
      <c r="B288" s="64"/>
      <c r="C288" s="65" t="s">
        <v>38</v>
      </c>
      <c r="D288" s="64"/>
      <c r="E288" s="64"/>
      <c r="F288" s="64"/>
      <c r="G288" s="64"/>
      <c r="H288" s="135">
        <f t="shared" si="18"/>
        <v>0</v>
      </c>
      <c r="I288" s="103">
        <f>H282+H283+H284+H285+H286+H287+H288</f>
        <v>0</v>
      </c>
    </row>
    <row r="289" spans="1:9" x14ac:dyDescent="0.25">
      <c r="A289" s="3">
        <f t="shared" si="19"/>
        <v>46615</v>
      </c>
      <c r="B289" s="66"/>
      <c r="C289" s="67"/>
      <c r="D289" s="66"/>
      <c r="E289" s="66"/>
      <c r="F289" s="66"/>
      <c r="G289" s="66"/>
      <c r="H289" s="136">
        <f t="shared" si="18"/>
        <v>0</v>
      </c>
      <c r="I289" s="91"/>
    </row>
    <row r="290" spans="1:9" x14ac:dyDescent="0.25">
      <c r="A290" s="3">
        <f t="shared" si="19"/>
        <v>46616</v>
      </c>
      <c r="B290" s="66"/>
      <c r="C290" s="67"/>
      <c r="D290" s="66"/>
      <c r="E290" s="66"/>
      <c r="F290" s="66"/>
      <c r="G290" s="66"/>
      <c r="H290" s="136">
        <f t="shared" si="18"/>
        <v>0</v>
      </c>
      <c r="I290" s="83"/>
    </row>
    <row r="291" spans="1:9" x14ac:dyDescent="0.25">
      <c r="A291" s="3">
        <f t="shared" si="19"/>
        <v>46617</v>
      </c>
      <c r="B291" s="66"/>
      <c r="C291" s="67"/>
      <c r="D291" s="66"/>
      <c r="E291" s="66"/>
      <c r="F291" s="66"/>
      <c r="G291" s="66"/>
      <c r="H291" s="136">
        <f t="shared" si="18"/>
        <v>0</v>
      </c>
      <c r="I291" s="83"/>
    </row>
    <row r="292" spans="1:9" x14ac:dyDescent="0.25">
      <c r="A292" s="3">
        <f t="shared" si="19"/>
        <v>46618</v>
      </c>
      <c r="B292" s="66"/>
      <c r="C292" s="67"/>
      <c r="D292" s="66"/>
      <c r="E292" s="66"/>
      <c r="F292" s="66"/>
      <c r="G292" s="66"/>
      <c r="H292" s="136">
        <f t="shared" si="18"/>
        <v>0</v>
      </c>
      <c r="I292" s="84"/>
    </row>
    <row r="293" spans="1:9" x14ac:dyDescent="0.25">
      <c r="A293" s="3">
        <f t="shared" si="19"/>
        <v>46619</v>
      </c>
      <c r="B293" s="66"/>
      <c r="C293" s="67"/>
      <c r="D293" s="66"/>
      <c r="E293" s="66"/>
      <c r="F293" s="66"/>
      <c r="G293" s="66"/>
      <c r="H293" s="136">
        <f t="shared" si="18"/>
        <v>0</v>
      </c>
      <c r="I293" s="83"/>
    </row>
    <row r="294" spans="1:9" x14ac:dyDescent="0.25">
      <c r="A294" s="2">
        <f t="shared" si="19"/>
        <v>46620</v>
      </c>
      <c r="B294" s="64"/>
      <c r="C294" s="65"/>
      <c r="D294" s="64"/>
      <c r="E294" s="64"/>
      <c r="F294" s="64"/>
      <c r="G294" s="64"/>
      <c r="H294" s="135">
        <f t="shared" si="18"/>
        <v>0</v>
      </c>
      <c r="I294" s="106"/>
    </row>
    <row r="295" spans="1:9" x14ac:dyDescent="0.25">
      <c r="A295" s="2">
        <f t="shared" si="19"/>
        <v>46621</v>
      </c>
      <c r="B295" s="64"/>
      <c r="C295" s="65"/>
      <c r="D295" s="64"/>
      <c r="E295" s="64"/>
      <c r="F295" s="64"/>
      <c r="G295" s="64"/>
      <c r="H295" s="135">
        <f t="shared" si="18"/>
        <v>0</v>
      </c>
      <c r="I295" s="103">
        <f>H289+H290+H291+H292+H293+H294+H295</f>
        <v>0</v>
      </c>
    </row>
    <row r="296" spans="1:9" x14ac:dyDescent="0.25">
      <c r="A296" s="3">
        <f t="shared" si="19"/>
        <v>46622</v>
      </c>
      <c r="B296" s="66"/>
      <c r="C296" s="67"/>
      <c r="D296" s="66"/>
      <c r="E296" s="66"/>
      <c r="F296" s="66"/>
      <c r="G296" s="66"/>
      <c r="H296" s="136">
        <f t="shared" si="18"/>
        <v>0</v>
      </c>
      <c r="I296" s="91"/>
    </row>
    <row r="297" spans="1:9" x14ac:dyDescent="0.25">
      <c r="A297" s="3">
        <f t="shared" si="19"/>
        <v>46623</v>
      </c>
      <c r="B297" s="66"/>
      <c r="C297" s="67"/>
      <c r="D297" s="66"/>
      <c r="E297" s="66"/>
      <c r="F297" s="66"/>
      <c r="G297" s="66"/>
      <c r="H297" s="136">
        <f t="shared" si="18"/>
        <v>0</v>
      </c>
      <c r="I297" s="83"/>
    </row>
    <row r="298" spans="1:9" x14ac:dyDescent="0.25">
      <c r="A298" s="3">
        <f t="shared" si="19"/>
        <v>46624</v>
      </c>
      <c r="B298" s="66"/>
      <c r="C298" s="67"/>
      <c r="D298" s="66"/>
      <c r="E298" s="66"/>
      <c r="F298" s="66"/>
      <c r="G298" s="66"/>
      <c r="H298" s="136">
        <f t="shared" si="18"/>
        <v>0</v>
      </c>
      <c r="I298" s="83"/>
    </row>
    <row r="299" spans="1:9" x14ac:dyDescent="0.25">
      <c r="A299" s="3">
        <f t="shared" si="19"/>
        <v>46625</v>
      </c>
      <c r="B299" s="66"/>
      <c r="C299" s="67"/>
      <c r="D299" s="66"/>
      <c r="E299" s="66"/>
      <c r="F299" s="66"/>
      <c r="G299" s="66"/>
      <c r="H299" s="136">
        <f t="shared" si="18"/>
        <v>0</v>
      </c>
      <c r="I299" s="84"/>
    </row>
    <row r="300" spans="1:9" x14ac:dyDescent="0.25">
      <c r="A300" s="3">
        <f t="shared" si="19"/>
        <v>46626</v>
      </c>
      <c r="B300" s="66"/>
      <c r="C300" s="67"/>
      <c r="D300" s="66"/>
      <c r="E300" s="66"/>
      <c r="F300" s="66"/>
      <c r="G300" s="66"/>
      <c r="H300" s="136">
        <f t="shared" si="18"/>
        <v>0</v>
      </c>
      <c r="I300" s="83"/>
    </row>
    <row r="301" spans="1:9" x14ac:dyDescent="0.25">
      <c r="A301" s="2">
        <f t="shared" si="19"/>
        <v>46627</v>
      </c>
      <c r="B301" s="64"/>
      <c r="C301" s="65"/>
      <c r="D301" s="64"/>
      <c r="E301" s="64"/>
      <c r="F301" s="64"/>
      <c r="G301" s="64"/>
      <c r="H301" s="135">
        <f t="shared" si="18"/>
        <v>0</v>
      </c>
      <c r="I301" s="106"/>
    </row>
    <row r="302" spans="1:9" x14ac:dyDescent="0.25">
      <c r="A302" s="2">
        <f t="shared" si="19"/>
        <v>46628</v>
      </c>
      <c r="B302" s="64"/>
      <c r="C302" s="65"/>
      <c r="D302" s="64"/>
      <c r="E302" s="64"/>
      <c r="F302" s="64"/>
      <c r="G302" s="64"/>
      <c r="H302" s="135">
        <f t="shared" si="18"/>
        <v>0</v>
      </c>
      <c r="I302" s="103">
        <f>H296+H297+H298+H299+H300+H301+H302</f>
        <v>0</v>
      </c>
    </row>
    <row r="303" spans="1:9" x14ac:dyDescent="0.25">
      <c r="A303" s="3">
        <f t="shared" si="19"/>
        <v>46629</v>
      </c>
      <c r="B303" s="66"/>
      <c r="C303" s="67"/>
      <c r="D303" s="66"/>
      <c r="E303" s="66"/>
      <c r="F303" s="66"/>
      <c r="G303" s="66"/>
      <c r="H303" s="136">
        <f t="shared" si="18"/>
        <v>0</v>
      </c>
      <c r="I303" s="91"/>
    </row>
    <row r="304" spans="1:9" ht="13.8" thickBot="1" x14ac:dyDescent="0.3">
      <c r="A304" s="3">
        <f t="shared" si="19"/>
        <v>46630</v>
      </c>
      <c r="B304" s="66"/>
      <c r="C304" s="67"/>
      <c r="D304" s="66"/>
      <c r="E304" s="66"/>
      <c r="F304" s="66"/>
      <c r="G304" s="66"/>
      <c r="H304" s="136">
        <f t="shared" si="18"/>
        <v>0</v>
      </c>
      <c r="I304" s="86"/>
    </row>
    <row r="305" spans="1:9" ht="13.8" thickBot="1" x14ac:dyDescent="0.3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137">
        <f>SUM(H274:H304)</f>
        <v>0</v>
      </c>
      <c r="I305" s="11"/>
    </row>
    <row r="306" spans="1:9" ht="13.8" thickBot="1" x14ac:dyDescent="0.3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8" thickBot="1" x14ac:dyDescent="0.3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7" thickBot="1" x14ac:dyDescent="0.3">
      <c r="A308" s="6" t="s">
        <v>85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8" thickBot="1" x14ac:dyDescent="0.3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8" thickBot="1" x14ac:dyDescent="0.3">
      <c r="A310" s="37" t="s">
        <v>39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40.200000000000003" thickBot="1" x14ac:dyDescent="0.3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5">
      <c r="A312" s="3">
        <v>46631</v>
      </c>
      <c r="B312" s="66"/>
      <c r="C312" s="67"/>
      <c r="D312" s="66"/>
      <c r="E312" s="66"/>
      <c r="F312" s="66"/>
      <c r="G312" s="66"/>
      <c r="H312" s="136">
        <f>B312+E312+F312+G312</f>
        <v>0</v>
      </c>
      <c r="I312" s="102"/>
    </row>
    <row r="313" spans="1:9" x14ac:dyDescent="0.25">
      <c r="A313" s="3">
        <f>A312+1</f>
        <v>46632</v>
      </c>
      <c r="B313" s="66"/>
      <c r="C313" s="67"/>
      <c r="D313" s="66"/>
      <c r="E313" s="66"/>
      <c r="F313" s="66"/>
      <c r="G313" s="66"/>
      <c r="H313" s="136">
        <f t="shared" ref="H313:H341" si="21">B313+E313+F313+G313</f>
        <v>0</v>
      </c>
      <c r="I313" s="84"/>
    </row>
    <row r="314" spans="1:9" x14ac:dyDescent="0.25">
      <c r="A314" s="3">
        <f t="shared" ref="A314:A341" si="22">A313+1</f>
        <v>46633</v>
      </c>
      <c r="B314" s="66"/>
      <c r="C314" s="67"/>
      <c r="D314" s="66"/>
      <c r="E314" s="66"/>
      <c r="F314" s="66"/>
      <c r="G314" s="66"/>
      <c r="H314" s="136">
        <f t="shared" si="21"/>
        <v>0</v>
      </c>
      <c r="I314" s="83"/>
    </row>
    <row r="315" spans="1:9" x14ac:dyDescent="0.25">
      <c r="A315" s="2">
        <f t="shared" si="22"/>
        <v>46634</v>
      </c>
      <c r="B315" s="64"/>
      <c r="C315" s="65"/>
      <c r="D315" s="64"/>
      <c r="E315" s="64"/>
      <c r="F315" s="64"/>
      <c r="G315" s="64"/>
      <c r="H315" s="135">
        <f t="shared" si="21"/>
        <v>0</v>
      </c>
      <c r="I315" s="106"/>
    </row>
    <row r="316" spans="1:9" x14ac:dyDescent="0.25">
      <c r="A316" s="2">
        <f t="shared" si="22"/>
        <v>46635</v>
      </c>
      <c r="B316" s="64"/>
      <c r="C316" s="65"/>
      <c r="D316" s="64"/>
      <c r="E316" s="64"/>
      <c r="F316" s="64"/>
      <c r="G316" s="64"/>
      <c r="H316" s="135">
        <f t="shared" si="21"/>
        <v>0</v>
      </c>
      <c r="I316" s="113">
        <f>H304++H312+H313+H314+H315+H316</f>
        <v>0</v>
      </c>
    </row>
    <row r="317" spans="1:9" x14ac:dyDescent="0.25">
      <c r="A317" s="3">
        <f t="shared" si="22"/>
        <v>46636</v>
      </c>
      <c r="B317" s="66"/>
      <c r="C317" s="67"/>
      <c r="D317" s="66"/>
      <c r="E317" s="66"/>
      <c r="F317" s="66"/>
      <c r="G317" s="66"/>
      <c r="H317" s="136">
        <f t="shared" si="21"/>
        <v>0</v>
      </c>
      <c r="I317" s="91"/>
    </row>
    <row r="318" spans="1:9" x14ac:dyDescent="0.25">
      <c r="A318" s="3">
        <f t="shared" si="22"/>
        <v>46637</v>
      </c>
      <c r="B318" s="66"/>
      <c r="C318" s="67"/>
      <c r="D318" s="66"/>
      <c r="E318" s="66"/>
      <c r="F318" s="66"/>
      <c r="G318" s="66"/>
      <c r="H318" s="136">
        <f t="shared" si="21"/>
        <v>0</v>
      </c>
      <c r="I318" s="83"/>
    </row>
    <row r="319" spans="1:9" x14ac:dyDescent="0.25">
      <c r="A319" s="3">
        <f t="shared" si="22"/>
        <v>46638</v>
      </c>
      <c r="B319" s="66"/>
      <c r="C319" s="67"/>
      <c r="D319" s="66"/>
      <c r="E319" s="66"/>
      <c r="F319" s="66"/>
      <c r="G319" s="66"/>
      <c r="H319" s="136">
        <f t="shared" si="21"/>
        <v>0</v>
      </c>
      <c r="I319" s="83"/>
    </row>
    <row r="320" spans="1:9" x14ac:dyDescent="0.25">
      <c r="A320" s="3">
        <f t="shared" si="22"/>
        <v>46639</v>
      </c>
      <c r="B320" s="66"/>
      <c r="C320" s="67"/>
      <c r="D320" s="66"/>
      <c r="E320" s="66"/>
      <c r="F320" s="66"/>
      <c r="G320" s="66"/>
      <c r="H320" s="136">
        <f t="shared" si="21"/>
        <v>0</v>
      </c>
      <c r="I320" s="84"/>
    </row>
    <row r="321" spans="1:9" x14ac:dyDescent="0.25">
      <c r="A321" s="3">
        <f t="shared" si="22"/>
        <v>46640</v>
      </c>
      <c r="B321" s="66"/>
      <c r="C321" s="67"/>
      <c r="D321" s="66"/>
      <c r="E321" s="66"/>
      <c r="F321" s="66"/>
      <c r="G321" s="66"/>
      <c r="H321" s="136">
        <f t="shared" si="21"/>
        <v>0</v>
      </c>
      <c r="I321" s="83"/>
    </row>
    <row r="322" spans="1:9" x14ac:dyDescent="0.25">
      <c r="A322" s="2">
        <f t="shared" si="22"/>
        <v>46641</v>
      </c>
      <c r="B322" s="64"/>
      <c r="C322" s="65"/>
      <c r="D322" s="64"/>
      <c r="E322" s="64"/>
      <c r="F322" s="64"/>
      <c r="G322" s="64"/>
      <c r="H322" s="135">
        <f t="shared" si="21"/>
        <v>0</v>
      </c>
      <c r="I322" s="106"/>
    </row>
    <row r="323" spans="1:9" x14ac:dyDescent="0.25">
      <c r="A323" s="2">
        <f t="shared" si="22"/>
        <v>46642</v>
      </c>
      <c r="B323" s="64"/>
      <c r="C323" s="65"/>
      <c r="D323" s="64"/>
      <c r="E323" s="64"/>
      <c r="F323" s="64"/>
      <c r="G323" s="64"/>
      <c r="H323" s="135">
        <f t="shared" si="21"/>
        <v>0</v>
      </c>
      <c r="I323" s="103">
        <f>H317+H318+H319+H320+H321+H322+H323</f>
        <v>0</v>
      </c>
    </row>
    <row r="324" spans="1:9" x14ac:dyDescent="0.25">
      <c r="A324" s="3">
        <f t="shared" si="22"/>
        <v>46643</v>
      </c>
      <c r="B324" s="66"/>
      <c r="C324" s="67"/>
      <c r="D324" s="66"/>
      <c r="E324" s="66"/>
      <c r="F324" s="66"/>
      <c r="G324" s="66"/>
      <c r="H324" s="136">
        <f t="shared" si="21"/>
        <v>0</v>
      </c>
      <c r="I324" s="91"/>
    </row>
    <row r="325" spans="1:9" x14ac:dyDescent="0.25">
      <c r="A325" s="3">
        <f t="shared" si="22"/>
        <v>46644</v>
      </c>
      <c r="B325" s="66"/>
      <c r="C325" s="67"/>
      <c r="D325" s="66"/>
      <c r="E325" s="66"/>
      <c r="F325" s="66"/>
      <c r="G325" s="66"/>
      <c r="H325" s="136">
        <f t="shared" si="21"/>
        <v>0</v>
      </c>
      <c r="I325" s="83"/>
    </row>
    <row r="326" spans="1:9" x14ac:dyDescent="0.25">
      <c r="A326" s="3">
        <f t="shared" si="22"/>
        <v>46645</v>
      </c>
      <c r="B326" s="66"/>
      <c r="C326" s="67"/>
      <c r="D326" s="66"/>
      <c r="E326" s="66"/>
      <c r="F326" s="66"/>
      <c r="G326" s="66"/>
      <c r="H326" s="136">
        <f t="shared" si="21"/>
        <v>0</v>
      </c>
      <c r="I326" s="83"/>
    </row>
    <row r="327" spans="1:9" x14ac:dyDescent="0.25">
      <c r="A327" s="3">
        <f t="shared" si="22"/>
        <v>46646</v>
      </c>
      <c r="B327" s="66"/>
      <c r="C327" s="67"/>
      <c r="D327" s="66"/>
      <c r="E327" s="66"/>
      <c r="F327" s="66"/>
      <c r="G327" s="66"/>
      <c r="H327" s="136">
        <f t="shared" si="21"/>
        <v>0</v>
      </c>
      <c r="I327" s="84"/>
    </row>
    <row r="328" spans="1:9" x14ac:dyDescent="0.25">
      <c r="A328" s="3">
        <f t="shared" si="22"/>
        <v>46647</v>
      </c>
      <c r="B328" s="66"/>
      <c r="C328" s="67"/>
      <c r="D328" s="66"/>
      <c r="E328" s="66"/>
      <c r="F328" s="66"/>
      <c r="G328" s="66"/>
      <c r="H328" s="136">
        <f t="shared" si="21"/>
        <v>0</v>
      </c>
      <c r="I328" s="83"/>
    </row>
    <row r="329" spans="1:9" x14ac:dyDescent="0.25">
      <c r="A329" s="2">
        <f t="shared" si="22"/>
        <v>46648</v>
      </c>
      <c r="B329" s="64"/>
      <c r="C329" s="65"/>
      <c r="D329" s="64"/>
      <c r="E329" s="64"/>
      <c r="F329" s="64"/>
      <c r="G329" s="64"/>
      <c r="H329" s="135">
        <f t="shared" si="21"/>
        <v>0</v>
      </c>
      <c r="I329" s="106"/>
    </row>
    <row r="330" spans="1:9" x14ac:dyDescent="0.25">
      <c r="A330" s="2">
        <f t="shared" si="22"/>
        <v>46649</v>
      </c>
      <c r="B330" s="64"/>
      <c r="C330" s="65"/>
      <c r="D330" s="64"/>
      <c r="E330" s="64"/>
      <c r="F330" s="64"/>
      <c r="G330" s="64"/>
      <c r="H330" s="135">
        <f t="shared" si="21"/>
        <v>0</v>
      </c>
      <c r="I330" s="103">
        <f>H324+H325+H326+H327+H328+H329+H330</f>
        <v>0</v>
      </c>
    </row>
    <row r="331" spans="1:9" x14ac:dyDescent="0.25">
      <c r="A331" s="3">
        <f t="shared" si="22"/>
        <v>46650</v>
      </c>
      <c r="B331" s="66"/>
      <c r="C331" s="67"/>
      <c r="D331" s="66"/>
      <c r="E331" s="66"/>
      <c r="F331" s="66"/>
      <c r="G331" s="66"/>
      <c r="H331" s="136">
        <f t="shared" si="21"/>
        <v>0</v>
      </c>
      <c r="I331" s="91"/>
    </row>
    <row r="332" spans="1:9" x14ac:dyDescent="0.25">
      <c r="A332" s="3">
        <f t="shared" si="22"/>
        <v>46651</v>
      </c>
      <c r="B332" s="66"/>
      <c r="C332" s="67"/>
      <c r="D332" s="66"/>
      <c r="E332" s="66"/>
      <c r="F332" s="66"/>
      <c r="G332" s="66"/>
      <c r="H332" s="136">
        <f t="shared" si="21"/>
        <v>0</v>
      </c>
      <c r="I332" s="83"/>
    </row>
    <row r="333" spans="1:9" x14ac:dyDescent="0.25">
      <c r="A333" s="3">
        <f t="shared" si="22"/>
        <v>46652</v>
      </c>
      <c r="B333" s="66"/>
      <c r="C333" s="67"/>
      <c r="D333" s="66"/>
      <c r="E333" s="66"/>
      <c r="F333" s="66"/>
      <c r="G333" s="66"/>
      <c r="H333" s="136">
        <f t="shared" si="21"/>
        <v>0</v>
      </c>
      <c r="I333" s="83"/>
    </row>
    <row r="334" spans="1:9" x14ac:dyDescent="0.25">
      <c r="A334" s="3">
        <f t="shared" si="22"/>
        <v>46653</v>
      </c>
      <c r="B334" s="66"/>
      <c r="C334" s="67"/>
      <c r="D334" s="66"/>
      <c r="E334" s="66"/>
      <c r="F334" s="66"/>
      <c r="G334" s="66"/>
      <c r="H334" s="136">
        <f t="shared" si="21"/>
        <v>0</v>
      </c>
      <c r="I334" s="84"/>
    </row>
    <row r="335" spans="1:9" x14ac:dyDescent="0.25">
      <c r="A335" s="3">
        <f t="shared" si="22"/>
        <v>46654</v>
      </c>
      <c r="B335" s="66"/>
      <c r="C335" s="67"/>
      <c r="D335" s="66"/>
      <c r="E335" s="66"/>
      <c r="F335" s="66"/>
      <c r="G335" s="66"/>
      <c r="H335" s="136">
        <f t="shared" si="21"/>
        <v>0</v>
      </c>
      <c r="I335" s="83"/>
    </row>
    <row r="336" spans="1:9" x14ac:dyDescent="0.25">
      <c r="A336" s="2">
        <f t="shared" si="22"/>
        <v>46655</v>
      </c>
      <c r="B336" s="64"/>
      <c r="C336" s="65"/>
      <c r="D336" s="64"/>
      <c r="E336" s="64"/>
      <c r="F336" s="64"/>
      <c r="G336" s="64"/>
      <c r="H336" s="135">
        <f t="shared" si="21"/>
        <v>0</v>
      </c>
      <c r="I336" s="106"/>
    </row>
    <row r="337" spans="1:9" x14ac:dyDescent="0.25">
      <c r="A337" s="2">
        <f t="shared" si="22"/>
        <v>46656</v>
      </c>
      <c r="B337" s="64"/>
      <c r="C337" s="65"/>
      <c r="D337" s="64"/>
      <c r="E337" s="64"/>
      <c r="F337" s="64"/>
      <c r="G337" s="64"/>
      <c r="H337" s="135">
        <f t="shared" si="21"/>
        <v>0</v>
      </c>
      <c r="I337" s="103">
        <f>H331+H332+H333+H334+H335+H336+H337</f>
        <v>0</v>
      </c>
    </row>
    <row r="338" spans="1:9" x14ac:dyDescent="0.25">
      <c r="A338" s="3">
        <f t="shared" si="22"/>
        <v>46657</v>
      </c>
      <c r="B338" s="66"/>
      <c r="C338" s="67"/>
      <c r="D338" s="66"/>
      <c r="E338" s="66"/>
      <c r="F338" s="66"/>
      <c r="G338" s="66"/>
      <c r="H338" s="136">
        <f t="shared" si="21"/>
        <v>0</v>
      </c>
      <c r="I338" s="91"/>
    </row>
    <row r="339" spans="1:9" x14ac:dyDescent="0.25">
      <c r="A339" s="3">
        <f t="shared" si="22"/>
        <v>46658</v>
      </c>
      <c r="B339" s="66"/>
      <c r="C339" s="67"/>
      <c r="D339" s="66"/>
      <c r="E339" s="66"/>
      <c r="F339" s="66"/>
      <c r="G339" s="66"/>
      <c r="H339" s="136">
        <f t="shared" si="21"/>
        <v>0</v>
      </c>
      <c r="I339" s="83"/>
    </row>
    <row r="340" spans="1:9" x14ac:dyDescent="0.25">
      <c r="A340" s="3">
        <f t="shared" si="22"/>
        <v>46659</v>
      </c>
      <c r="B340" s="66"/>
      <c r="C340" s="67"/>
      <c r="D340" s="66"/>
      <c r="E340" s="66"/>
      <c r="F340" s="66"/>
      <c r="G340" s="66"/>
      <c r="H340" s="136">
        <f t="shared" si="21"/>
        <v>0</v>
      </c>
      <c r="I340" s="83"/>
    </row>
    <row r="341" spans="1:9" ht="13.8" thickBot="1" x14ac:dyDescent="0.3">
      <c r="A341" s="3">
        <f t="shared" si="22"/>
        <v>46660</v>
      </c>
      <c r="B341" s="66"/>
      <c r="C341" s="67"/>
      <c r="D341" s="66"/>
      <c r="E341" s="66"/>
      <c r="F341" s="66"/>
      <c r="G341" s="66"/>
      <c r="H341" s="136">
        <f t="shared" si="21"/>
        <v>0</v>
      </c>
      <c r="I341" s="87"/>
    </row>
    <row r="342" spans="1:9" ht="13.8" thickBot="1" x14ac:dyDescent="0.3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137">
        <f>SUM(H312:H341)</f>
        <v>0</v>
      </c>
      <c r="I342" s="11"/>
    </row>
    <row r="343" spans="1:9" ht="13.8" thickBot="1" x14ac:dyDescent="0.3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8" thickBot="1" x14ac:dyDescent="0.3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7" thickBot="1" x14ac:dyDescent="0.3">
      <c r="A345" s="6" t="s">
        <v>85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8" thickBot="1" x14ac:dyDescent="0.3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8" thickBot="1" x14ac:dyDescent="0.3">
      <c r="A347" s="37" t="s">
        <v>40</v>
      </c>
      <c r="B347" s="38">
        <f>(C6/5)*21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40.200000000000003" thickBot="1" x14ac:dyDescent="0.3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5">
      <c r="A349" s="3">
        <v>46661</v>
      </c>
      <c r="B349" s="66"/>
      <c r="C349" s="67"/>
      <c r="D349" s="66"/>
      <c r="E349" s="66"/>
      <c r="F349" s="66"/>
      <c r="G349" s="66"/>
      <c r="H349" s="136">
        <f>B349+E349+F349+G349</f>
        <v>0</v>
      </c>
      <c r="I349" s="88"/>
    </row>
    <row r="350" spans="1:9" x14ac:dyDescent="0.25">
      <c r="A350" s="2">
        <f>A349+1</f>
        <v>46662</v>
      </c>
      <c r="B350" s="64"/>
      <c r="C350" s="65"/>
      <c r="D350" s="64"/>
      <c r="E350" s="64"/>
      <c r="F350" s="64"/>
      <c r="G350" s="64"/>
      <c r="H350" s="135">
        <f t="shared" ref="H350:H379" si="23">B350+E350+F350+G350</f>
        <v>0</v>
      </c>
      <c r="I350" s="106"/>
    </row>
    <row r="351" spans="1:9" x14ac:dyDescent="0.25">
      <c r="A351" s="2">
        <f t="shared" ref="A351:A379" si="24">A350+1</f>
        <v>46663</v>
      </c>
      <c r="B351" s="64"/>
      <c r="C351" s="65"/>
      <c r="D351" s="64"/>
      <c r="E351" s="64"/>
      <c r="F351" s="64"/>
      <c r="G351" s="64"/>
      <c r="H351" s="135">
        <f t="shared" si="23"/>
        <v>0</v>
      </c>
      <c r="I351" s="113">
        <f>H338+H339+H340+H341+H349+H350+H351</f>
        <v>0</v>
      </c>
    </row>
    <row r="352" spans="1:9" x14ac:dyDescent="0.25">
      <c r="A352" s="3">
        <f t="shared" si="24"/>
        <v>46664</v>
      </c>
      <c r="B352" s="66"/>
      <c r="C352" s="67"/>
      <c r="D352" s="66"/>
      <c r="E352" s="66"/>
      <c r="F352" s="66"/>
      <c r="G352" s="66"/>
      <c r="H352" s="136">
        <f t="shared" si="23"/>
        <v>0</v>
      </c>
      <c r="I352" s="91"/>
    </row>
    <row r="353" spans="1:9" x14ac:dyDescent="0.25">
      <c r="A353" s="3">
        <f t="shared" si="24"/>
        <v>46665</v>
      </c>
      <c r="B353" s="66"/>
      <c r="C353" s="67"/>
      <c r="D353" s="66"/>
      <c r="E353" s="66"/>
      <c r="F353" s="66"/>
      <c r="G353" s="66"/>
      <c r="H353" s="136">
        <f t="shared" si="23"/>
        <v>0</v>
      </c>
      <c r="I353" s="83"/>
    </row>
    <row r="354" spans="1:9" x14ac:dyDescent="0.25">
      <c r="A354" s="3">
        <f t="shared" si="24"/>
        <v>46666</v>
      </c>
      <c r="B354" s="66"/>
      <c r="C354" s="67"/>
      <c r="D354" s="66"/>
      <c r="E354" s="66"/>
      <c r="F354" s="66"/>
      <c r="G354" s="66"/>
      <c r="H354" s="136">
        <f t="shared" si="23"/>
        <v>0</v>
      </c>
      <c r="I354" s="91"/>
    </row>
    <row r="355" spans="1:9" x14ac:dyDescent="0.25">
      <c r="A355" s="3">
        <f t="shared" si="24"/>
        <v>46667</v>
      </c>
      <c r="B355" s="66"/>
      <c r="C355" s="67"/>
      <c r="D355" s="66"/>
      <c r="E355" s="66"/>
      <c r="F355" s="66"/>
      <c r="G355" s="66"/>
      <c r="H355" s="136">
        <f t="shared" si="23"/>
        <v>0</v>
      </c>
      <c r="I355" s="84"/>
    </row>
    <row r="356" spans="1:9" x14ac:dyDescent="0.25">
      <c r="A356" s="3">
        <f t="shared" si="24"/>
        <v>46668</v>
      </c>
      <c r="B356" s="66"/>
      <c r="C356" s="67"/>
      <c r="D356" s="66"/>
      <c r="E356" s="66"/>
      <c r="F356" s="66"/>
      <c r="G356" s="66"/>
      <c r="H356" s="136">
        <f t="shared" si="23"/>
        <v>0</v>
      </c>
      <c r="I356" s="83"/>
    </row>
    <row r="357" spans="1:9" x14ac:dyDescent="0.25">
      <c r="A357" s="2">
        <f t="shared" si="24"/>
        <v>46669</v>
      </c>
      <c r="B357" s="64"/>
      <c r="C357" s="65"/>
      <c r="D357" s="64"/>
      <c r="E357" s="64"/>
      <c r="F357" s="64"/>
      <c r="G357" s="64"/>
      <c r="H357" s="135">
        <f t="shared" si="23"/>
        <v>0</v>
      </c>
      <c r="I357" s="106"/>
    </row>
    <row r="358" spans="1:9" x14ac:dyDescent="0.25">
      <c r="A358" s="2">
        <f t="shared" si="24"/>
        <v>46670</v>
      </c>
      <c r="B358" s="64"/>
      <c r="C358" s="65"/>
      <c r="D358" s="64"/>
      <c r="E358" s="64"/>
      <c r="F358" s="64"/>
      <c r="G358" s="64"/>
      <c r="H358" s="135">
        <f t="shared" si="23"/>
        <v>0</v>
      </c>
      <c r="I358" s="103">
        <f>H352+H353+H354+H355+H356+H357+H358</f>
        <v>0</v>
      </c>
    </row>
    <row r="359" spans="1:9" x14ac:dyDescent="0.25">
      <c r="A359" s="3">
        <f t="shared" si="24"/>
        <v>46671</v>
      </c>
      <c r="B359" s="66"/>
      <c r="C359" s="67"/>
      <c r="D359" s="66"/>
      <c r="E359" s="66"/>
      <c r="F359" s="66"/>
      <c r="G359" s="66"/>
      <c r="H359" s="136">
        <f t="shared" si="23"/>
        <v>0</v>
      </c>
      <c r="I359" s="91"/>
    </row>
    <row r="360" spans="1:9" x14ac:dyDescent="0.25">
      <c r="A360" s="3">
        <f t="shared" si="24"/>
        <v>46672</v>
      </c>
      <c r="B360" s="66"/>
      <c r="C360" s="67"/>
      <c r="D360" s="66"/>
      <c r="E360" s="66"/>
      <c r="F360" s="66"/>
      <c r="G360" s="66"/>
      <c r="H360" s="136">
        <f t="shared" si="23"/>
        <v>0</v>
      </c>
      <c r="I360" s="83"/>
    </row>
    <row r="361" spans="1:9" x14ac:dyDescent="0.25">
      <c r="A361" s="3">
        <f t="shared" si="24"/>
        <v>46673</v>
      </c>
      <c r="B361" s="66"/>
      <c r="C361" s="67"/>
      <c r="D361" s="66"/>
      <c r="E361" s="66"/>
      <c r="F361" s="66"/>
      <c r="G361" s="66"/>
      <c r="H361" s="136">
        <f t="shared" si="23"/>
        <v>0</v>
      </c>
      <c r="I361" s="83"/>
    </row>
    <row r="362" spans="1:9" x14ac:dyDescent="0.25">
      <c r="A362" s="3">
        <f t="shared" si="24"/>
        <v>46674</v>
      </c>
      <c r="B362" s="66"/>
      <c r="C362" s="67"/>
      <c r="D362" s="66"/>
      <c r="E362" s="66"/>
      <c r="F362" s="66"/>
      <c r="G362" s="66"/>
      <c r="H362" s="136">
        <f t="shared" si="23"/>
        <v>0</v>
      </c>
      <c r="I362" s="84"/>
    </row>
    <row r="363" spans="1:9" x14ac:dyDescent="0.25">
      <c r="A363" s="3">
        <f t="shared" si="24"/>
        <v>46675</v>
      </c>
      <c r="B363" s="66"/>
      <c r="C363" s="67"/>
      <c r="D363" s="66"/>
      <c r="E363" s="66"/>
      <c r="F363" s="66"/>
      <c r="G363" s="66"/>
      <c r="H363" s="136">
        <f t="shared" si="23"/>
        <v>0</v>
      </c>
      <c r="I363" s="83"/>
    </row>
    <row r="364" spans="1:9" x14ac:dyDescent="0.25">
      <c r="A364" s="2">
        <f t="shared" si="24"/>
        <v>46676</v>
      </c>
      <c r="B364" s="64"/>
      <c r="C364" s="65"/>
      <c r="D364" s="64"/>
      <c r="E364" s="64"/>
      <c r="F364" s="64"/>
      <c r="G364" s="64"/>
      <c r="H364" s="135">
        <f t="shared" si="23"/>
        <v>0</v>
      </c>
      <c r="I364" s="106"/>
    </row>
    <row r="365" spans="1:9" x14ac:dyDescent="0.25">
      <c r="A365" s="2">
        <f t="shared" si="24"/>
        <v>46677</v>
      </c>
      <c r="B365" s="64"/>
      <c r="C365" s="65"/>
      <c r="D365" s="64"/>
      <c r="E365" s="64"/>
      <c r="F365" s="64"/>
      <c r="G365" s="64"/>
      <c r="H365" s="135">
        <f t="shared" si="23"/>
        <v>0</v>
      </c>
      <c r="I365" s="103">
        <f>H359+H360+H361+H362+H363+H364+H365</f>
        <v>0</v>
      </c>
    </row>
    <row r="366" spans="1:9" x14ac:dyDescent="0.25">
      <c r="A366" s="3">
        <f t="shared" si="24"/>
        <v>46678</v>
      </c>
      <c r="B366" s="66"/>
      <c r="C366" s="67"/>
      <c r="D366" s="66"/>
      <c r="E366" s="66"/>
      <c r="F366" s="66"/>
      <c r="G366" s="66"/>
      <c r="H366" s="136">
        <f t="shared" si="23"/>
        <v>0</v>
      </c>
      <c r="I366" s="91"/>
    </row>
    <row r="367" spans="1:9" x14ac:dyDescent="0.25">
      <c r="A367" s="3">
        <f t="shared" si="24"/>
        <v>46679</v>
      </c>
      <c r="B367" s="66"/>
      <c r="C367" s="67"/>
      <c r="D367" s="66"/>
      <c r="E367" s="66"/>
      <c r="F367" s="66"/>
      <c r="G367" s="66"/>
      <c r="H367" s="136">
        <f t="shared" si="23"/>
        <v>0</v>
      </c>
      <c r="I367" s="83"/>
    </row>
    <row r="368" spans="1:9" x14ac:dyDescent="0.25">
      <c r="A368" s="3">
        <f t="shared" si="24"/>
        <v>46680</v>
      </c>
      <c r="B368" s="66"/>
      <c r="C368" s="67"/>
      <c r="D368" s="66"/>
      <c r="E368" s="66"/>
      <c r="F368" s="66"/>
      <c r="G368" s="66"/>
      <c r="H368" s="136">
        <f t="shared" si="23"/>
        <v>0</v>
      </c>
      <c r="I368" s="83"/>
    </row>
    <row r="369" spans="1:9" x14ac:dyDescent="0.25">
      <c r="A369" s="3">
        <f t="shared" si="24"/>
        <v>46681</v>
      </c>
      <c r="B369" s="66"/>
      <c r="C369" s="67"/>
      <c r="D369" s="66"/>
      <c r="E369" s="66"/>
      <c r="F369" s="66"/>
      <c r="G369" s="66"/>
      <c r="H369" s="136">
        <f t="shared" si="23"/>
        <v>0</v>
      </c>
      <c r="I369" s="84"/>
    </row>
    <row r="370" spans="1:9" x14ac:dyDescent="0.25">
      <c r="A370" s="3">
        <f t="shared" si="24"/>
        <v>46682</v>
      </c>
      <c r="B370" s="66"/>
      <c r="C370" s="67"/>
      <c r="D370" s="66"/>
      <c r="E370" s="66"/>
      <c r="F370" s="66"/>
      <c r="G370" s="66"/>
      <c r="H370" s="136">
        <f t="shared" si="23"/>
        <v>0</v>
      </c>
      <c r="I370" s="83"/>
    </row>
    <row r="371" spans="1:9" x14ac:dyDescent="0.25">
      <c r="A371" s="2">
        <f t="shared" si="24"/>
        <v>46683</v>
      </c>
      <c r="B371" s="64"/>
      <c r="C371" s="65"/>
      <c r="D371" s="64"/>
      <c r="E371" s="64"/>
      <c r="F371" s="64"/>
      <c r="G371" s="64"/>
      <c r="H371" s="135">
        <f t="shared" si="23"/>
        <v>0</v>
      </c>
      <c r="I371" s="106"/>
    </row>
    <row r="372" spans="1:9" x14ac:dyDescent="0.25">
      <c r="A372" s="2">
        <f t="shared" si="24"/>
        <v>46684</v>
      </c>
      <c r="B372" s="64"/>
      <c r="C372" s="65"/>
      <c r="D372" s="64"/>
      <c r="E372" s="64"/>
      <c r="F372" s="64"/>
      <c r="G372" s="64"/>
      <c r="H372" s="135">
        <f t="shared" si="23"/>
        <v>0</v>
      </c>
      <c r="I372" s="103">
        <f>H366+H367+H368+H369+H370+H371+H372</f>
        <v>0</v>
      </c>
    </row>
    <row r="373" spans="1:9" x14ac:dyDescent="0.25">
      <c r="A373" s="3">
        <f t="shared" si="24"/>
        <v>46685</v>
      </c>
      <c r="B373" s="66"/>
      <c r="C373" s="67"/>
      <c r="D373" s="66"/>
      <c r="E373" s="66"/>
      <c r="F373" s="66"/>
      <c r="G373" s="66"/>
      <c r="H373" s="136">
        <f t="shared" si="23"/>
        <v>0</v>
      </c>
      <c r="I373" s="91"/>
    </row>
    <row r="374" spans="1:9" x14ac:dyDescent="0.25">
      <c r="A374" s="3">
        <f t="shared" si="24"/>
        <v>46686</v>
      </c>
      <c r="B374" s="66"/>
      <c r="C374" s="67"/>
      <c r="D374" s="66"/>
      <c r="E374" s="66"/>
      <c r="F374" s="66"/>
      <c r="G374" s="66"/>
      <c r="H374" s="136">
        <f t="shared" si="23"/>
        <v>0</v>
      </c>
      <c r="I374" s="83"/>
    </row>
    <row r="375" spans="1:9" x14ac:dyDescent="0.25">
      <c r="A375" s="3">
        <f t="shared" si="24"/>
        <v>46687</v>
      </c>
      <c r="B375" s="66"/>
      <c r="C375" s="67"/>
      <c r="D375" s="66"/>
      <c r="E375" s="66"/>
      <c r="F375" s="66"/>
      <c r="G375" s="66"/>
      <c r="H375" s="136">
        <f t="shared" si="23"/>
        <v>0</v>
      </c>
      <c r="I375" s="83"/>
    </row>
    <row r="376" spans="1:9" x14ac:dyDescent="0.25">
      <c r="A376" s="3">
        <f t="shared" si="24"/>
        <v>46688</v>
      </c>
      <c r="B376" s="66"/>
      <c r="C376" s="67"/>
      <c r="D376" s="66"/>
      <c r="E376" s="66"/>
      <c r="F376" s="66"/>
      <c r="G376" s="66"/>
      <c r="H376" s="136">
        <f t="shared" si="23"/>
        <v>0</v>
      </c>
      <c r="I376" s="84"/>
    </row>
    <row r="377" spans="1:9" x14ac:dyDescent="0.25">
      <c r="A377" s="3">
        <f t="shared" si="24"/>
        <v>46689</v>
      </c>
      <c r="B377" s="66"/>
      <c r="C377" s="67"/>
      <c r="D377" s="66"/>
      <c r="E377" s="66"/>
      <c r="F377" s="66"/>
      <c r="G377" s="66"/>
      <c r="H377" s="136">
        <f t="shared" si="23"/>
        <v>0</v>
      </c>
      <c r="I377" s="83"/>
    </row>
    <row r="378" spans="1:9" x14ac:dyDescent="0.25">
      <c r="A378" s="2">
        <f t="shared" si="24"/>
        <v>46690</v>
      </c>
      <c r="B378" s="64"/>
      <c r="C378" s="65"/>
      <c r="D378" s="64"/>
      <c r="E378" s="64"/>
      <c r="F378" s="64"/>
      <c r="G378" s="64"/>
      <c r="H378" s="135">
        <f t="shared" si="23"/>
        <v>0</v>
      </c>
      <c r="I378" s="106"/>
    </row>
    <row r="379" spans="1:9" ht="13.8" thickBot="1" x14ac:dyDescent="0.3">
      <c r="A379" s="2">
        <f t="shared" si="24"/>
        <v>46691</v>
      </c>
      <c r="B379" s="64"/>
      <c r="C379" s="65"/>
      <c r="D379" s="64"/>
      <c r="E379" s="64"/>
      <c r="F379" s="64"/>
      <c r="G379" s="64"/>
      <c r="H379" s="135">
        <f t="shared" si="23"/>
        <v>0</v>
      </c>
      <c r="I379" s="117">
        <f>H373+H374+H375+H376+H377+H378+H379</f>
        <v>0</v>
      </c>
    </row>
    <row r="380" spans="1:9" ht="13.8" thickBot="1" x14ac:dyDescent="0.3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137">
        <f>SUM(H349:H379)</f>
        <v>0</v>
      </c>
      <c r="I380" s="11"/>
    </row>
    <row r="381" spans="1:9" ht="13.8" thickBot="1" x14ac:dyDescent="0.3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8" thickBot="1" x14ac:dyDescent="0.3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7" thickBot="1" x14ac:dyDescent="0.3">
      <c r="A383" s="6" t="s">
        <v>85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8" thickBot="1" x14ac:dyDescent="0.3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8" thickBot="1" x14ac:dyDescent="0.3">
      <c r="A385" s="37" t="s">
        <v>41</v>
      </c>
      <c r="B385" s="38">
        <f>(C6/5)*20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40.200000000000003" thickBot="1" x14ac:dyDescent="0.3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5">
      <c r="A387" s="2">
        <v>46692</v>
      </c>
      <c r="B387" s="64"/>
      <c r="C387" s="65" t="s">
        <v>42</v>
      </c>
      <c r="D387" s="64"/>
      <c r="E387" s="64"/>
      <c r="F387" s="64"/>
      <c r="G387" s="64"/>
      <c r="H387" s="135">
        <f>B387+E387+F387+G387</f>
        <v>0</v>
      </c>
      <c r="I387" s="115"/>
    </row>
    <row r="388" spans="1:9" x14ac:dyDescent="0.25">
      <c r="A388" s="3">
        <f>A387+1</f>
        <v>46693</v>
      </c>
      <c r="B388" s="66"/>
      <c r="C388" s="67"/>
      <c r="D388" s="66"/>
      <c r="E388" s="66"/>
      <c r="F388" s="66"/>
      <c r="G388" s="66"/>
      <c r="H388" s="136">
        <f t="shared" ref="H388:H416" si="26">B388+E388+F388+G388</f>
        <v>0</v>
      </c>
      <c r="I388" s="83"/>
    </row>
    <row r="389" spans="1:9" x14ac:dyDescent="0.25">
      <c r="A389" s="3">
        <f t="shared" ref="A389:A416" si="27">A388+1</f>
        <v>46694</v>
      </c>
      <c r="B389" s="66"/>
      <c r="C389" s="67"/>
      <c r="D389" s="66"/>
      <c r="E389" s="66"/>
      <c r="F389" s="66"/>
      <c r="G389" s="66"/>
      <c r="H389" s="136">
        <f t="shared" si="26"/>
        <v>0</v>
      </c>
      <c r="I389" s="91"/>
    </row>
    <row r="390" spans="1:9" x14ac:dyDescent="0.25">
      <c r="A390" s="3">
        <f t="shared" si="27"/>
        <v>46695</v>
      </c>
      <c r="B390" s="66"/>
      <c r="C390" s="67"/>
      <c r="D390" s="66"/>
      <c r="E390" s="66"/>
      <c r="F390" s="66"/>
      <c r="G390" s="66"/>
      <c r="H390" s="136">
        <f t="shared" si="26"/>
        <v>0</v>
      </c>
      <c r="I390" s="84"/>
    </row>
    <row r="391" spans="1:9" x14ac:dyDescent="0.25">
      <c r="A391" s="3">
        <f t="shared" si="27"/>
        <v>46696</v>
      </c>
      <c r="B391" s="66"/>
      <c r="C391" s="67"/>
      <c r="D391" s="66"/>
      <c r="E391" s="66"/>
      <c r="F391" s="66"/>
      <c r="G391" s="66"/>
      <c r="H391" s="136">
        <f t="shared" si="26"/>
        <v>0</v>
      </c>
      <c r="I391" s="83"/>
    </row>
    <row r="392" spans="1:9" x14ac:dyDescent="0.25">
      <c r="A392" s="2">
        <f t="shared" si="27"/>
        <v>46697</v>
      </c>
      <c r="B392" s="64"/>
      <c r="C392" s="65"/>
      <c r="D392" s="64"/>
      <c r="E392" s="64"/>
      <c r="F392" s="64"/>
      <c r="G392" s="64"/>
      <c r="H392" s="135">
        <f t="shared" si="26"/>
        <v>0</v>
      </c>
      <c r="I392" s="106"/>
    </row>
    <row r="393" spans="1:9" x14ac:dyDescent="0.25">
      <c r="A393" s="2">
        <f t="shared" si="27"/>
        <v>46698</v>
      </c>
      <c r="B393" s="64"/>
      <c r="C393" s="65"/>
      <c r="D393" s="64"/>
      <c r="E393" s="64"/>
      <c r="F393" s="64"/>
      <c r="G393" s="64"/>
      <c r="H393" s="135">
        <f t="shared" si="26"/>
        <v>0</v>
      </c>
      <c r="I393" s="103">
        <f>H387+H388+H389+H390+H391+H392+H393</f>
        <v>0</v>
      </c>
    </row>
    <row r="394" spans="1:9" x14ac:dyDescent="0.25">
      <c r="A394" s="3">
        <f t="shared" si="27"/>
        <v>46699</v>
      </c>
      <c r="B394" s="66"/>
      <c r="C394" s="67"/>
      <c r="D394" s="66"/>
      <c r="E394" s="66"/>
      <c r="F394" s="66"/>
      <c r="G394" s="66"/>
      <c r="H394" s="136">
        <f t="shared" si="26"/>
        <v>0</v>
      </c>
      <c r="I394" s="91"/>
    </row>
    <row r="395" spans="1:9" x14ac:dyDescent="0.25">
      <c r="A395" s="3">
        <f t="shared" si="27"/>
        <v>46700</v>
      </c>
      <c r="B395" s="66"/>
      <c r="C395" s="67"/>
      <c r="D395" s="66"/>
      <c r="E395" s="66"/>
      <c r="F395" s="66"/>
      <c r="G395" s="66"/>
      <c r="H395" s="136">
        <f t="shared" si="26"/>
        <v>0</v>
      </c>
      <c r="I395" s="83"/>
    </row>
    <row r="396" spans="1:9" x14ac:dyDescent="0.25">
      <c r="A396" s="3">
        <f t="shared" si="27"/>
        <v>46701</v>
      </c>
      <c r="B396" s="66"/>
      <c r="C396" s="67"/>
      <c r="D396" s="66"/>
      <c r="E396" s="66"/>
      <c r="F396" s="66"/>
      <c r="G396" s="66"/>
      <c r="H396" s="136">
        <f t="shared" si="26"/>
        <v>0</v>
      </c>
      <c r="I396" s="83"/>
    </row>
    <row r="397" spans="1:9" x14ac:dyDescent="0.25">
      <c r="A397" s="2">
        <f t="shared" si="27"/>
        <v>46702</v>
      </c>
      <c r="B397" s="64"/>
      <c r="C397" s="65" t="s">
        <v>43</v>
      </c>
      <c r="D397" s="64"/>
      <c r="E397" s="64"/>
      <c r="F397" s="64"/>
      <c r="G397" s="64"/>
      <c r="H397" s="135">
        <f t="shared" si="26"/>
        <v>0</v>
      </c>
      <c r="I397" s="106"/>
    </row>
    <row r="398" spans="1:9" x14ac:dyDescent="0.25">
      <c r="A398" s="3">
        <f t="shared" si="27"/>
        <v>46703</v>
      </c>
      <c r="B398" s="66"/>
      <c r="C398" s="67"/>
      <c r="D398" s="66"/>
      <c r="E398" s="66"/>
      <c r="F398" s="66"/>
      <c r="G398" s="66"/>
      <c r="H398" s="136">
        <f t="shared" si="26"/>
        <v>0</v>
      </c>
      <c r="I398" s="83"/>
    </row>
    <row r="399" spans="1:9" x14ac:dyDescent="0.25">
      <c r="A399" s="2">
        <f t="shared" si="27"/>
        <v>46704</v>
      </c>
      <c r="B399" s="64"/>
      <c r="C399" s="65"/>
      <c r="D399" s="64"/>
      <c r="E399" s="64"/>
      <c r="F399" s="64"/>
      <c r="G399" s="64"/>
      <c r="H399" s="135">
        <f t="shared" si="26"/>
        <v>0</v>
      </c>
      <c r="I399" s="106"/>
    </row>
    <row r="400" spans="1:9" x14ac:dyDescent="0.25">
      <c r="A400" s="2">
        <f t="shared" si="27"/>
        <v>46705</v>
      </c>
      <c r="B400" s="64"/>
      <c r="C400" s="65"/>
      <c r="D400" s="64"/>
      <c r="E400" s="64"/>
      <c r="F400" s="64"/>
      <c r="G400" s="64"/>
      <c r="H400" s="135">
        <f t="shared" si="26"/>
        <v>0</v>
      </c>
      <c r="I400" s="103">
        <f>H394+H395+H396+H397+H398+H399+H400</f>
        <v>0</v>
      </c>
    </row>
    <row r="401" spans="1:9" x14ac:dyDescent="0.25">
      <c r="A401" s="3">
        <f t="shared" si="27"/>
        <v>46706</v>
      </c>
      <c r="B401" s="66"/>
      <c r="C401" s="67"/>
      <c r="D401" s="66"/>
      <c r="E401" s="66"/>
      <c r="F401" s="66"/>
      <c r="G401" s="66"/>
      <c r="H401" s="136">
        <f t="shared" si="26"/>
        <v>0</v>
      </c>
      <c r="I401" s="91"/>
    </row>
    <row r="402" spans="1:9" x14ac:dyDescent="0.25">
      <c r="A402" s="3">
        <f t="shared" si="27"/>
        <v>46707</v>
      </c>
      <c r="B402" s="66"/>
      <c r="C402" s="67"/>
      <c r="D402" s="66"/>
      <c r="E402" s="66"/>
      <c r="F402" s="66"/>
      <c r="G402" s="66"/>
      <c r="H402" s="136">
        <f t="shared" si="26"/>
        <v>0</v>
      </c>
      <c r="I402" s="83"/>
    </row>
    <row r="403" spans="1:9" x14ac:dyDescent="0.25">
      <c r="A403" s="3">
        <f t="shared" si="27"/>
        <v>46708</v>
      </c>
      <c r="B403" s="66"/>
      <c r="C403" s="67"/>
      <c r="D403" s="66"/>
      <c r="E403" s="66"/>
      <c r="F403" s="66"/>
      <c r="G403" s="66"/>
      <c r="H403" s="136">
        <f t="shared" si="26"/>
        <v>0</v>
      </c>
      <c r="I403" s="83"/>
    </row>
    <row r="404" spans="1:9" x14ac:dyDescent="0.25">
      <c r="A404" s="3">
        <f t="shared" si="27"/>
        <v>46709</v>
      </c>
      <c r="B404" s="66"/>
      <c r="C404" s="67"/>
      <c r="D404" s="66"/>
      <c r="E404" s="66"/>
      <c r="F404" s="66"/>
      <c r="G404" s="66"/>
      <c r="H404" s="136">
        <f t="shared" si="26"/>
        <v>0</v>
      </c>
      <c r="I404" s="84"/>
    </row>
    <row r="405" spans="1:9" x14ac:dyDescent="0.25">
      <c r="A405" s="3">
        <f t="shared" si="27"/>
        <v>46710</v>
      </c>
      <c r="B405" s="66"/>
      <c r="C405" s="67"/>
      <c r="D405" s="66"/>
      <c r="E405" s="66"/>
      <c r="F405" s="66"/>
      <c r="G405" s="66"/>
      <c r="H405" s="136">
        <f t="shared" si="26"/>
        <v>0</v>
      </c>
      <c r="I405" s="83"/>
    </row>
    <row r="406" spans="1:9" x14ac:dyDescent="0.25">
      <c r="A406" s="2">
        <f t="shared" si="27"/>
        <v>46711</v>
      </c>
      <c r="B406" s="64"/>
      <c r="C406" s="65"/>
      <c r="D406" s="64"/>
      <c r="E406" s="64"/>
      <c r="F406" s="64"/>
      <c r="G406" s="64"/>
      <c r="H406" s="135">
        <f t="shared" si="26"/>
        <v>0</v>
      </c>
      <c r="I406" s="106"/>
    </row>
    <row r="407" spans="1:9" x14ac:dyDescent="0.25">
      <c r="A407" s="2">
        <f t="shared" si="27"/>
        <v>46712</v>
      </c>
      <c r="B407" s="64"/>
      <c r="C407" s="65"/>
      <c r="D407" s="64"/>
      <c r="E407" s="64"/>
      <c r="F407" s="64"/>
      <c r="G407" s="64"/>
      <c r="H407" s="135">
        <f t="shared" si="26"/>
        <v>0</v>
      </c>
      <c r="I407" s="103">
        <f>H401+H402+H403+H404+H405+H406+H407</f>
        <v>0</v>
      </c>
    </row>
    <row r="408" spans="1:9" x14ac:dyDescent="0.25">
      <c r="A408" s="3">
        <f t="shared" si="27"/>
        <v>46713</v>
      </c>
      <c r="B408" s="66"/>
      <c r="C408" s="67"/>
      <c r="D408" s="66"/>
      <c r="E408" s="66"/>
      <c r="F408" s="66"/>
      <c r="G408" s="66"/>
      <c r="H408" s="136">
        <f t="shared" si="26"/>
        <v>0</v>
      </c>
      <c r="I408" s="91"/>
    </row>
    <row r="409" spans="1:9" x14ac:dyDescent="0.25">
      <c r="A409" s="3">
        <f t="shared" si="27"/>
        <v>46714</v>
      </c>
      <c r="B409" s="66"/>
      <c r="C409" s="67"/>
      <c r="D409" s="66"/>
      <c r="E409" s="66"/>
      <c r="F409" s="66"/>
      <c r="G409" s="66"/>
      <c r="H409" s="136">
        <f t="shared" si="26"/>
        <v>0</v>
      </c>
      <c r="I409" s="83"/>
    </row>
    <row r="410" spans="1:9" x14ac:dyDescent="0.25">
      <c r="A410" s="3">
        <f t="shared" si="27"/>
        <v>46715</v>
      </c>
      <c r="B410" s="66"/>
      <c r="C410" s="67"/>
      <c r="D410" s="66"/>
      <c r="E410" s="66"/>
      <c r="F410" s="66"/>
      <c r="G410" s="66"/>
      <c r="H410" s="136">
        <f t="shared" si="26"/>
        <v>0</v>
      </c>
      <c r="I410" s="83"/>
    </row>
    <row r="411" spans="1:9" x14ac:dyDescent="0.25">
      <c r="A411" s="3">
        <f t="shared" si="27"/>
        <v>46716</v>
      </c>
      <c r="B411" s="66"/>
      <c r="C411" s="67"/>
      <c r="D411" s="66"/>
      <c r="E411" s="66"/>
      <c r="F411" s="66"/>
      <c r="G411" s="66"/>
      <c r="H411" s="136">
        <f t="shared" si="26"/>
        <v>0</v>
      </c>
      <c r="I411" s="84"/>
    </row>
    <row r="412" spans="1:9" x14ac:dyDescent="0.25">
      <c r="A412" s="3">
        <f t="shared" si="27"/>
        <v>46717</v>
      </c>
      <c r="B412" s="66"/>
      <c r="C412" s="67"/>
      <c r="D412" s="66"/>
      <c r="E412" s="66"/>
      <c r="F412" s="66"/>
      <c r="G412" s="66"/>
      <c r="H412" s="136">
        <f t="shared" si="26"/>
        <v>0</v>
      </c>
      <c r="I412" s="83"/>
    </row>
    <row r="413" spans="1:9" x14ac:dyDescent="0.25">
      <c r="A413" s="2">
        <f t="shared" si="27"/>
        <v>46718</v>
      </c>
      <c r="B413" s="64"/>
      <c r="C413" s="65"/>
      <c r="D413" s="64"/>
      <c r="E413" s="64"/>
      <c r="F413" s="64"/>
      <c r="G413" s="64"/>
      <c r="H413" s="135">
        <f t="shared" si="26"/>
        <v>0</v>
      </c>
      <c r="I413" s="106"/>
    </row>
    <row r="414" spans="1:9" x14ac:dyDescent="0.25">
      <c r="A414" s="2">
        <f t="shared" si="27"/>
        <v>46719</v>
      </c>
      <c r="B414" s="64"/>
      <c r="C414" s="65"/>
      <c r="D414" s="64"/>
      <c r="E414" s="64"/>
      <c r="F414" s="64"/>
      <c r="G414" s="64"/>
      <c r="H414" s="135">
        <f t="shared" si="26"/>
        <v>0</v>
      </c>
      <c r="I414" s="103">
        <f>H408+H409+H410+H411+H412+H413+H414</f>
        <v>0</v>
      </c>
    </row>
    <row r="415" spans="1:9" x14ac:dyDescent="0.25">
      <c r="A415" s="3">
        <f t="shared" si="27"/>
        <v>46720</v>
      </c>
      <c r="B415" s="66"/>
      <c r="C415" s="67"/>
      <c r="D415" s="66"/>
      <c r="E415" s="66"/>
      <c r="F415" s="66"/>
      <c r="G415" s="66"/>
      <c r="H415" s="136">
        <f t="shared" si="26"/>
        <v>0</v>
      </c>
      <c r="I415" s="91"/>
    </row>
    <row r="416" spans="1:9" ht="13.8" thickBot="1" x14ac:dyDescent="0.3">
      <c r="A416" s="3">
        <f t="shared" si="27"/>
        <v>46721</v>
      </c>
      <c r="B416" s="66"/>
      <c r="C416" s="67"/>
      <c r="D416" s="66"/>
      <c r="E416" s="66"/>
      <c r="F416" s="66"/>
      <c r="G416" s="66"/>
      <c r="H416" s="136">
        <f t="shared" si="26"/>
        <v>0</v>
      </c>
      <c r="I416" s="86"/>
    </row>
    <row r="417" spans="1:9" ht="13.8" thickBot="1" x14ac:dyDescent="0.3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137">
        <f>SUM(H387:H416)</f>
        <v>0</v>
      </c>
      <c r="I417" s="11"/>
    </row>
    <row r="418" spans="1:9" ht="13.8" thickBot="1" x14ac:dyDescent="0.3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8" thickBot="1" x14ac:dyDescent="0.3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7" thickBot="1" x14ac:dyDescent="0.3">
      <c r="A420" s="6" t="s">
        <v>85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8" thickBot="1" x14ac:dyDescent="0.3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8" thickBot="1" x14ac:dyDescent="0.3">
      <c r="A422" s="37" t="s">
        <v>44</v>
      </c>
      <c r="B422" s="38">
        <f>(C6/5)*23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40.200000000000003" thickBot="1" x14ac:dyDescent="0.3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5">
      <c r="A424" s="3">
        <v>46722</v>
      </c>
      <c r="B424" s="66"/>
      <c r="C424" s="67"/>
      <c r="D424" s="66"/>
      <c r="E424" s="66"/>
      <c r="F424" s="66"/>
      <c r="G424" s="66"/>
      <c r="H424" s="136">
        <f>B424+E424+F424+G424</f>
        <v>0</v>
      </c>
      <c r="I424" s="102"/>
    </row>
    <row r="425" spans="1:9" x14ac:dyDescent="0.25">
      <c r="A425" s="3">
        <f>A424+1</f>
        <v>46723</v>
      </c>
      <c r="B425" s="66"/>
      <c r="C425" s="67"/>
      <c r="D425" s="66"/>
      <c r="E425" s="66"/>
      <c r="F425" s="66"/>
      <c r="G425" s="66"/>
      <c r="H425" s="136">
        <f t="shared" ref="H425:H454" si="28">B425+E425+F425+G425</f>
        <v>0</v>
      </c>
      <c r="I425" s="84"/>
    </row>
    <row r="426" spans="1:9" x14ac:dyDescent="0.25">
      <c r="A426" s="3">
        <f t="shared" ref="A426:A454" si="29">A425+1</f>
        <v>46724</v>
      </c>
      <c r="B426" s="66"/>
      <c r="C426" s="67"/>
      <c r="D426" s="66"/>
      <c r="E426" s="66"/>
      <c r="F426" s="66"/>
      <c r="G426" s="66"/>
      <c r="H426" s="136">
        <f t="shared" si="28"/>
        <v>0</v>
      </c>
      <c r="I426" s="83"/>
    </row>
    <row r="427" spans="1:9" x14ac:dyDescent="0.25">
      <c r="A427" s="2">
        <f t="shared" si="29"/>
        <v>46725</v>
      </c>
      <c r="B427" s="64"/>
      <c r="C427" s="65"/>
      <c r="D427" s="64"/>
      <c r="E427" s="64"/>
      <c r="F427" s="64"/>
      <c r="G427" s="64"/>
      <c r="H427" s="135">
        <f t="shared" si="28"/>
        <v>0</v>
      </c>
      <c r="I427" s="106"/>
    </row>
    <row r="428" spans="1:9" x14ac:dyDescent="0.25">
      <c r="A428" s="2">
        <f t="shared" si="29"/>
        <v>46726</v>
      </c>
      <c r="B428" s="64"/>
      <c r="C428" s="65"/>
      <c r="D428" s="64"/>
      <c r="E428" s="64"/>
      <c r="F428" s="64"/>
      <c r="G428" s="64"/>
      <c r="H428" s="135">
        <f t="shared" si="28"/>
        <v>0</v>
      </c>
      <c r="I428" s="113">
        <f>H415+H416+H424+H425+H426+H427+H428</f>
        <v>0</v>
      </c>
    </row>
    <row r="429" spans="1:9" x14ac:dyDescent="0.25">
      <c r="A429" s="3">
        <f t="shared" si="29"/>
        <v>46727</v>
      </c>
      <c r="B429" s="66"/>
      <c r="C429" s="67"/>
      <c r="D429" s="66"/>
      <c r="E429" s="66"/>
      <c r="F429" s="66"/>
      <c r="G429" s="66"/>
      <c r="H429" s="136">
        <f t="shared" si="28"/>
        <v>0</v>
      </c>
      <c r="I429" s="91"/>
    </row>
    <row r="430" spans="1:9" x14ac:dyDescent="0.25">
      <c r="A430" s="3">
        <f t="shared" si="29"/>
        <v>46728</v>
      </c>
      <c r="B430" s="66"/>
      <c r="C430" s="67"/>
      <c r="D430" s="66"/>
      <c r="E430" s="66"/>
      <c r="F430" s="66"/>
      <c r="G430" s="66"/>
      <c r="H430" s="136">
        <f t="shared" si="28"/>
        <v>0</v>
      </c>
      <c r="I430" s="83"/>
    </row>
    <row r="431" spans="1:9" x14ac:dyDescent="0.25">
      <c r="A431" s="3">
        <f t="shared" si="29"/>
        <v>46729</v>
      </c>
      <c r="B431" s="66"/>
      <c r="C431" s="67"/>
      <c r="D431" s="66"/>
      <c r="E431" s="66"/>
      <c r="F431" s="66"/>
      <c r="G431" s="66"/>
      <c r="H431" s="136">
        <f t="shared" si="28"/>
        <v>0</v>
      </c>
      <c r="I431" s="83"/>
    </row>
    <row r="432" spans="1:9" x14ac:dyDescent="0.25">
      <c r="A432" s="3">
        <f t="shared" si="29"/>
        <v>46730</v>
      </c>
      <c r="B432" s="66"/>
      <c r="C432" s="67"/>
      <c r="D432" s="66"/>
      <c r="E432" s="66"/>
      <c r="F432" s="66"/>
      <c r="G432" s="66"/>
      <c r="H432" s="136">
        <f t="shared" si="28"/>
        <v>0</v>
      </c>
      <c r="I432" s="84"/>
    </row>
    <row r="433" spans="1:9" x14ac:dyDescent="0.25">
      <c r="A433" s="3">
        <f t="shared" si="29"/>
        <v>46731</v>
      </c>
      <c r="B433" s="66"/>
      <c r="C433" s="67"/>
      <c r="D433" s="66"/>
      <c r="E433" s="66"/>
      <c r="F433" s="66"/>
      <c r="G433" s="66"/>
      <c r="H433" s="136">
        <f t="shared" si="28"/>
        <v>0</v>
      </c>
      <c r="I433" s="83"/>
    </row>
    <row r="434" spans="1:9" x14ac:dyDescent="0.25">
      <c r="A434" s="2">
        <f t="shared" si="29"/>
        <v>46732</v>
      </c>
      <c r="B434" s="64"/>
      <c r="C434" s="65"/>
      <c r="D434" s="64"/>
      <c r="E434" s="64"/>
      <c r="F434" s="64"/>
      <c r="G434" s="64"/>
      <c r="H434" s="135">
        <f t="shared" si="28"/>
        <v>0</v>
      </c>
      <c r="I434" s="106"/>
    </row>
    <row r="435" spans="1:9" x14ac:dyDescent="0.25">
      <c r="A435" s="2">
        <f t="shared" si="29"/>
        <v>46733</v>
      </c>
      <c r="B435" s="64"/>
      <c r="C435" s="65"/>
      <c r="D435" s="64"/>
      <c r="E435" s="64"/>
      <c r="F435" s="64"/>
      <c r="G435" s="64"/>
      <c r="H435" s="135">
        <f t="shared" si="28"/>
        <v>0</v>
      </c>
      <c r="I435" s="103">
        <f>H429+H430+H431+H432+H433+H434+H435</f>
        <v>0</v>
      </c>
    </row>
    <row r="436" spans="1:9" x14ac:dyDescent="0.25">
      <c r="A436" s="3">
        <f t="shared" si="29"/>
        <v>46734</v>
      </c>
      <c r="B436" s="66"/>
      <c r="C436" s="67"/>
      <c r="D436" s="66"/>
      <c r="E436" s="66"/>
      <c r="F436" s="66"/>
      <c r="G436" s="66"/>
      <c r="H436" s="136">
        <f t="shared" si="28"/>
        <v>0</v>
      </c>
      <c r="I436" s="91"/>
    </row>
    <row r="437" spans="1:9" x14ac:dyDescent="0.25">
      <c r="A437" s="3">
        <f t="shared" si="29"/>
        <v>46735</v>
      </c>
      <c r="B437" s="66"/>
      <c r="C437" s="67"/>
      <c r="D437" s="66"/>
      <c r="E437" s="66"/>
      <c r="F437" s="66"/>
      <c r="G437" s="66"/>
      <c r="H437" s="136">
        <f t="shared" si="28"/>
        <v>0</v>
      </c>
      <c r="I437" s="83"/>
    </row>
    <row r="438" spans="1:9" x14ac:dyDescent="0.25">
      <c r="A438" s="3">
        <f t="shared" si="29"/>
        <v>46736</v>
      </c>
      <c r="B438" s="66"/>
      <c r="C438" s="67"/>
      <c r="D438" s="66"/>
      <c r="E438" s="66"/>
      <c r="F438" s="66"/>
      <c r="G438" s="66"/>
      <c r="H438" s="136">
        <f t="shared" si="28"/>
        <v>0</v>
      </c>
      <c r="I438" s="83"/>
    </row>
    <row r="439" spans="1:9" x14ac:dyDescent="0.25">
      <c r="A439" s="3">
        <f t="shared" si="29"/>
        <v>46737</v>
      </c>
      <c r="B439" s="66"/>
      <c r="C439" s="67"/>
      <c r="D439" s="66"/>
      <c r="E439" s="66"/>
      <c r="F439" s="66"/>
      <c r="G439" s="66"/>
      <c r="H439" s="136">
        <f t="shared" si="28"/>
        <v>0</v>
      </c>
      <c r="I439" s="84"/>
    </row>
    <row r="440" spans="1:9" x14ac:dyDescent="0.25">
      <c r="A440" s="3">
        <f t="shared" si="29"/>
        <v>46738</v>
      </c>
      <c r="B440" s="66"/>
      <c r="C440" s="67"/>
      <c r="D440" s="66"/>
      <c r="E440" s="66"/>
      <c r="F440" s="66"/>
      <c r="G440" s="66"/>
      <c r="H440" s="136">
        <f t="shared" si="28"/>
        <v>0</v>
      </c>
      <c r="I440" s="83"/>
    </row>
    <row r="441" spans="1:9" x14ac:dyDescent="0.25">
      <c r="A441" s="2">
        <f t="shared" si="29"/>
        <v>46739</v>
      </c>
      <c r="B441" s="64"/>
      <c r="C441" s="65"/>
      <c r="D441" s="64"/>
      <c r="E441" s="64"/>
      <c r="F441" s="64"/>
      <c r="G441" s="64"/>
      <c r="H441" s="135">
        <f t="shared" si="28"/>
        <v>0</v>
      </c>
      <c r="I441" s="106"/>
    </row>
    <row r="442" spans="1:9" x14ac:dyDescent="0.25">
      <c r="A442" s="2">
        <f t="shared" si="29"/>
        <v>46740</v>
      </c>
      <c r="B442" s="64"/>
      <c r="C442" s="65"/>
      <c r="D442" s="64"/>
      <c r="E442" s="64"/>
      <c r="F442" s="64"/>
      <c r="G442" s="64"/>
      <c r="H442" s="135">
        <f t="shared" si="28"/>
        <v>0</v>
      </c>
      <c r="I442" s="103">
        <f>H436+H437+H438+H439+H440+H441+H442</f>
        <v>0</v>
      </c>
    </row>
    <row r="443" spans="1:9" x14ac:dyDescent="0.25">
      <c r="A443" s="3">
        <f t="shared" si="29"/>
        <v>46741</v>
      </c>
      <c r="B443" s="66"/>
      <c r="C443" s="67"/>
      <c r="D443" s="66"/>
      <c r="E443" s="66"/>
      <c r="F443" s="66"/>
      <c r="G443" s="66"/>
      <c r="H443" s="136">
        <f t="shared" si="28"/>
        <v>0</v>
      </c>
      <c r="I443" s="91"/>
    </row>
    <row r="444" spans="1:9" x14ac:dyDescent="0.25">
      <c r="A444" s="3">
        <f t="shared" si="29"/>
        <v>46742</v>
      </c>
      <c r="B444" s="66"/>
      <c r="C444" s="67"/>
      <c r="D444" s="66"/>
      <c r="E444" s="66"/>
      <c r="F444" s="66"/>
      <c r="G444" s="66"/>
      <c r="H444" s="136">
        <f t="shared" si="28"/>
        <v>0</v>
      </c>
      <c r="I444" s="83"/>
    </row>
    <row r="445" spans="1:9" x14ac:dyDescent="0.25">
      <c r="A445" s="3">
        <f t="shared" si="29"/>
        <v>46743</v>
      </c>
      <c r="B445" s="66"/>
      <c r="C445" s="67"/>
      <c r="D445" s="66"/>
      <c r="E445" s="66"/>
      <c r="F445" s="66"/>
      <c r="G445" s="66"/>
      <c r="H445" s="136">
        <f t="shared" si="28"/>
        <v>0</v>
      </c>
      <c r="I445" s="83"/>
    </row>
    <row r="446" spans="1:9" x14ac:dyDescent="0.25">
      <c r="A446" s="3">
        <f t="shared" si="29"/>
        <v>46744</v>
      </c>
      <c r="B446" s="66"/>
      <c r="C446" s="67"/>
      <c r="D446" s="66"/>
      <c r="E446" s="66"/>
      <c r="F446" s="66"/>
      <c r="G446" s="66"/>
      <c r="H446" s="136">
        <f t="shared" si="28"/>
        <v>0</v>
      </c>
      <c r="I446" s="84"/>
    </row>
    <row r="447" spans="1:9" x14ac:dyDescent="0.25">
      <c r="A447" s="3">
        <f t="shared" si="29"/>
        <v>46745</v>
      </c>
      <c r="B447" s="66"/>
      <c r="C447" s="67"/>
      <c r="D447" s="66"/>
      <c r="E447" s="66"/>
      <c r="F447" s="66"/>
      <c r="G447" s="66"/>
      <c r="H447" s="136">
        <f t="shared" si="28"/>
        <v>0</v>
      </c>
      <c r="I447" s="83"/>
    </row>
    <row r="448" spans="1:9" x14ac:dyDescent="0.25">
      <c r="A448" s="2">
        <f t="shared" si="29"/>
        <v>46746</v>
      </c>
      <c r="B448" s="64"/>
      <c r="C448" s="65" t="s">
        <v>45</v>
      </c>
      <c r="D448" s="64"/>
      <c r="E448" s="64"/>
      <c r="F448" s="64"/>
      <c r="G448" s="64"/>
      <c r="H448" s="135">
        <f t="shared" si="28"/>
        <v>0</v>
      </c>
      <c r="I448" s="106"/>
    </row>
    <row r="449" spans="1:9" x14ac:dyDescent="0.25">
      <c r="A449" s="2">
        <f t="shared" si="29"/>
        <v>46747</v>
      </c>
      <c r="B449" s="64"/>
      <c r="C449" s="65"/>
      <c r="D449" s="64"/>
      <c r="E449" s="64"/>
      <c r="F449" s="64"/>
      <c r="G449" s="64"/>
      <c r="H449" s="135">
        <f t="shared" si="28"/>
        <v>0</v>
      </c>
      <c r="I449" s="103">
        <f>H443+H444+H445+H446+H447+H448+H449</f>
        <v>0</v>
      </c>
    </row>
    <row r="450" spans="1:9" x14ac:dyDescent="0.25">
      <c r="A450" s="3">
        <f t="shared" si="29"/>
        <v>46748</v>
      </c>
      <c r="B450" s="66"/>
      <c r="C450" s="67"/>
      <c r="D450" s="66"/>
      <c r="E450" s="66"/>
      <c r="F450" s="66"/>
      <c r="G450" s="66"/>
      <c r="H450" s="136">
        <f t="shared" si="28"/>
        <v>0</v>
      </c>
      <c r="I450" s="91"/>
    </row>
    <row r="451" spans="1:9" x14ac:dyDescent="0.25">
      <c r="A451" s="3">
        <f t="shared" si="29"/>
        <v>46749</v>
      </c>
      <c r="B451" s="66"/>
      <c r="C451" s="67"/>
      <c r="D451" s="66"/>
      <c r="E451" s="66"/>
      <c r="F451" s="66"/>
      <c r="G451" s="66"/>
      <c r="H451" s="136">
        <f t="shared" si="28"/>
        <v>0</v>
      </c>
      <c r="I451" s="83"/>
    </row>
    <row r="452" spans="1:9" x14ac:dyDescent="0.25">
      <c r="A452" s="3">
        <f t="shared" si="29"/>
        <v>46750</v>
      </c>
      <c r="B452" s="66"/>
      <c r="C452" s="67"/>
      <c r="D452" s="66"/>
      <c r="E452" s="66"/>
      <c r="F452" s="66"/>
      <c r="G452" s="66"/>
      <c r="H452" s="136">
        <f t="shared" si="28"/>
        <v>0</v>
      </c>
      <c r="I452" s="83"/>
    </row>
    <row r="453" spans="1:9" x14ac:dyDescent="0.25">
      <c r="A453" s="3">
        <f t="shared" si="29"/>
        <v>46751</v>
      </c>
      <c r="B453" s="66"/>
      <c r="C453" s="67"/>
      <c r="D453" s="66"/>
      <c r="E453" s="66"/>
      <c r="F453" s="66"/>
      <c r="G453" s="66"/>
      <c r="H453" s="136">
        <f t="shared" si="28"/>
        <v>0</v>
      </c>
      <c r="I453" s="84"/>
    </row>
    <row r="454" spans="1:9" ht="13.8" thickBot="1" x14ac:dyDescent="0.3">
      <c r="A454" s="3">
        <f t="shared" si="29"/>
        <v>46752</v>
      </c>
      <c r="B454" s="66"/>
      <c r="C454" s="67"/>
      <c r="D454" s="66"/>
      <c r="E454" s="66"/>
      <c r="F454" s="66"/>
      <c r="G454" s="66"/>
      <c r="H454" s="136">
        <f t="shared" si="28"/>
        <v>0</v>
      </c>
      <c r="I454" s="86"/>
    </row>
    <row r="455" spans="1:9" ht="13.8" thickBot="1" x14ac:dyDescent="0.3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137">
        <f>SUM(H424:H454)</f>
        <v>0</v>
      </c>
      <c r="I455" s="11"/>
    </row>
    <row r="456" spans="1:9" ht="13.8" thickBot="1" x14ac:dyDescent="0.3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8" thickBot="1" x14ac:dyDescent="0.3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7" thickBot="1" x14ac:dyDescent="0.3">
      <c r="A458" s="6" t="s">
        <v>85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UyhdsS2IBuRw6m216IJuvGF3TImIkRb8YObZVUAvLKwsIvzUPQIH8DbEK337/9/UqItb5PEq1oz1Bv//qrwdTQ==" saltValue="fDywpl6F9c/YcqlHD2wK6A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279" priority="87" operator="greaterThan">
      <formula>100</formula>
    </cfRule>
  </conditionalFormatting>
  <conditionalFormatting sqref="B46">
    <cfRule type="cellIs" dxfId="278" priority="88" operator="greaterThan">
      <formula>$C$8</formula>
    </cfRule>
  </conditionalFormatting>
  <conditionalFormatting sqref="B80">
    <cfRule type="cellIs" dxfId="277" priority="86" operator="greaterThan">
      <formula>100</formula>
    </cfRule>
  </conditionalFormatting>
  <conditionalFormatting sqref="B82">
    <cfRule type="cellIs" dxfId="276" priority="109" operator="greaterThan">
      <formula>$C$8</formula>
    </cfRule>
  </conditionalFormatting>
  <conditionalFormatting sqref="B118">
    <cfRule type="cellIs" dxfId="275" priority="85" operator="greaterThan">
      <formula>100</formula>
    </cfRule>
  </conditionalFormatting>
  <conditionalFormatting sqref="B120">
    <cfRule type="cellIs" dxfId="274" priority="108" operator="greaterThan">
      <formula>"c8"</formula>
    </cfRule>
    <cfRule type="cellIs" dxfId="273" priority="98" operator="greaterThan">
      <formula>$C$8</formula>
    </cfRule>
  </conditionalFormatting>
  <conditionalFormatting sqref="B155">
    <cfRule type="cellIs" dxfId="272" priority="84" operator="greaterThan">
      <formula>100</formula>
    </cfRule>
  </conditionalFormatting>
  <conditionalFormatting sqref="B157">
    <cfRule type="cellIs" dxfId="271" priority="107" operator="greaterThan">
      <formula>"c8"</formula>
    </cfRule>
    <cfRule type="cellIs" dxfId="270" priority="97" operator="greaterThan">
      <formula>$C$8</formula>
    </cfRule>
  </conditionalFormatting>
  <conditionalFormatting sqref="B193">
    <cfRule type="cellIs" dxfId="269" priority="83" operator="greaterThan">
      <formula>100</formula>
    </cfRule>
  </conditionalFormatting>
  <conditionalFormatting sqref="B195">
    <cfRule type="cellIs" dxfId="268" priority="106" operator="greaterThan">
      <formula>"c8"</formula>
    </cfRule>
    <cfRule type="cellIs" dxfId="267" priority="96" operator="greaterThan">
      <formula>$C$8</formula>
    </cfRule>
  </conditionalFormatting>
  <conditionalFormatting sqref="B230">
    <cfRule type="cellIs" dxfId="266" priority="82" operator="greaterThan">
      <formula>100</formula>
    </cfRule>
  </conditionalFormatting>
  <conditionalFormatting sqref="B232">
    <cfRule type="cellIs" dxfId="265" priority="105" operator="greaterThan">
      <formula>"c8"</formula>
    </cfRule>
    <cfRule type="cellIs" dxfId="264" priority="95" operator="greaterThan">
      <formula>$C$8</formula>
    </cfRule>
  </conditionalFormatting>
  <conditionalFormatting sqref="B268">
    <cfRule type="cellIs" dxfId="263" priority="81" operator="greaterThan">
      <formula>100</formula>
    </cfRule>
  </conditionalFormatting>
  <conditionalFormatting sqref="B270">
    <cfRule type="cellIs" dxfId="262" priority="104" operator="greaterThan">
      <formula>"c8"</formula>
    </cfRule>
    <cfRule type="cellIs" dxfId="261" priority="94" operator="greaterThan">
      <formula>$C$8</formula>
    </cfRule>
  </conditionalFormatting>
  <conditionalFormatting sqref="B306">
    <cfRule type="cellIs" dxfId="260" priority="80" operator="greaterThan">
      <formula>100</formula>
    </cfRule>
  </conditionalFormatting>
  <conditionalFormatting sqref="B308">
    <cfRule type="cellIs" dxfId="259" priority="103" operator="greaterThan">
      <formula>"c8"</formula>
    </cfRule>
    <cfRule type="cellIs" dxfId="258" priority="93" operator="greaterThan">
      <formula>$C$8</formula>
    </cfRule>
  </conditionalFormatting>
  <conditionalFormatting sqref="B343">
    <cfRule type="cellIs" dxfId="257" priority="79" operator="greaterThan">
      <formula>100</formula>
    </cfRule>
  </conditionalFormatting>
  <conditionalFormatting sqref="B345">
    <cfRule type="cellIs" dxfId="256" priority="102" operator="greaterThan">
      <formula>"c8"</formula>
    </cfRule>
    <cfRule type="cellIs" dxfId="255" priority="92" operator="greaterThan">
      <formula>$C$8</formula>
    </cfRule>
  </conditionalFormatting>
  <conditionalFormatting sqref="B381">
    <cfRule type="cellIs" dxfId="254" priority="78" operator="greaterThan">
      <formula>100</formula>
    </cfRule>
  </conditionalFormatting>
  <conditionalFormatting sqref="B383">
    <cfRule type="cellIs" dxfId="253" priority="101" operator="greaterThan">
      <formula>"c8"</formula>
    </cfRule>
    <cfRule type="cellIs" dxfId="252" priority="91" operator="greaterThan">
      <formula>$C$8</formula>
    </cfRule>
  </conditionalFormatting>
  <conditionalFormatting sqref="B418">
    <cfRule type="cellIs" dxfId="251" priority="77" operator="greaterThan">
      <formula>100</formula>
    </cfRule>
  </conditionalFormatting>
  <conditionalFormatting sqref="B420">
    <cfRule type="cellIs" dxfId="250" priority="100" operator="greaterThan">
      <formula>"c8"</formula>
    </cfRule>
    <cfRule type="cellIs" dxfId="249" priority="90" operator="greaterThan">
      <formula>$C$8</formula>
    </cfRule>
  </conditionalFormatting>
  <conditionalFormatting sqref="B456">
    <cfRule type="cellIs" dxfId="248" priority="76" operator="greaterThan">
      <formula>100</formula>
    </cfRule>
  </conditionalFormatting>
  <conditionalFormatting sqref="B458">
    <cfRule type="cellIs" dxfId="247" priority="89" operator="greaterThan">
      <formula>$C$8</formula>
    </cfRule>
    <cfRule type="cellIs" dxfId="246" priority="99" operator="greaterThan">
      <formula>"c8"</formula>
    </cfRule>
  </conditionalFormatting>
  <conditionalFormatting sqref="H12:H42">
    <cfRule type="cellIs" dxfId="245" priority="75" operator="greaterThan">
      <formula>11</formula>
    </cfRule>
  </conditionalFormatting>
  <conditionalFormatting sqref="H43">
    <cfRule type="cellIs" dxfId="244" priority="63" operator="greaterThan">
      <formula>$B$10</formula>
    </cfRule>
  </conditionalFormatting>
  <conditionalFormatting sqref="H50:H78">
    <cfRule type="cellIs" dxfId="243" priority="74" operator="greaterThan">
      <formula>11</formula>
    </cfRule>
  </conditionalFormatting>
  <conditionalFormatting sqref="H79">
    <cfRule type="cellIs" dxfId="242" priority="62" operator="greaterThan">
      <formula>$B$48</formula>
    </cfRule>
  </conditionalFormatting>
  <conditionalFormatting sqref="H86:H116">
    <cfRule type="cellIs" dxfId="241" priority="73" operator="greaterThan">
      <formula>11</formula>
    </cfRule>
  </conditionalFormatting>
  <conditionalFormatting sqref="H117">
    <cfRule type="cellIs" dxfId="240" priority="61" operator="greaterThan">
      <formula>$B$84</formula>
    </cfRule>
  </conditionalFormatting>
  <conditionalFormatting sqref="H124:H153">
    <cfRule type="cellIs" dxfId="239" priority="72" operator="greaterThan">
      <formula>11</formula>
    </cfRule>
  </conditionalFormatting>
  <conditionalFormatting sqref="H154">
    <cfRule type="cellIs" dxfId="238" priority="60" operator="greaterThan">
      <formula>$B$122</formula>
    </cfRule>
  </conditionalFormatting>
  <conditionalFormatting sqref="H161:H191">
    <cfRule type="cellIs" dxfId="237" priority="71" operator="greaterThan">
      <formula>11</formula>
    </cfRule>
  </conditionalFormatting>
  <conditionalFormatting sqref="H192">
    <cfRule type="cellIs" dxfId="236" priority="59" operator="greaterThan">
      <formula>$B$159</formula>
    </cfRule>
  </conditionalFormatting>
  <conditionalFormatting sqref="H199:H228">
    <cfRule type="cellIs" dxfId="235" priority="70" operator="greaterThan">
      <formula>11</formula>
    </cfRule>
  </conditionalFormatting>
  <conditionalFormatting sqref="H229">
    <cfRule type="cellIs" dxfId="234" priority="58" operator="greaterThan">
      <formula>$B$197</formula>
    </cfRule>
  </conditionalFormatting>
  <conditionalFormatting sqref="H236:H266">
    <cfRule type="cellIs" dxfId="233" priority="69" operator="greaterThan">
      <formula>11</formula>
    </cfRule>
  </conditionalFormatting>
  <conditionalFormatting sqref="H267">
    <cfRule type="cellIs" dxfId="232" priority="57" operator="greaterThan">
      <formula>$B$234</formula>
    </cfRule>
  </conditionalFormatting>
  <conditionalFormatting sqref="H274:H304">
    <cfRule type="cellIs" dxfId="231" priority="68" operator="greaterThan">
      <formula>11</formula>
    </cfRule>
  </conditionalFormatting>
  <conditionalFormatting sqref="H305">
    <cfRule type="cellIs" dxfId="230" priority="56" operator="greaterThan">
      <formula>$B$272</formula>
    </cfRule>
  </conditionalFormatting>
  <conditionalFormatting sqref="H312:H341">
    <cfRule type="cellIs" dxfId="229" priority="67" operator="greaterThan">
      <formula>11</formula>
    </cfRule>
  </conditionalFormatting>
  <conditionalFormatting sqref="H342">
    <cfRule type="cellIs" dxfId="228" priority="55" operator="greaterThan">
      <formula>$B$310</formula>
    </cfRule>
  </conditionalFormatting>
  <conditionalFormatting sqref="H349:H379">
    <cfRule type="cellIs" dxfId="227" priority="66" operator="greaterThan">
      <formula>11</formula>
    </cfRule>
  </conditionalFormatting>
  <conditionalFormatting sqref="H380">
    <cfRule type="cellIs" dxfId="226" priority="54" operator="greaterThan">
      <formula>$B$347</formula>
    </cfRule>
  </conditionalFormatting>
  <conditionalFormatting sqref="H387:H416">
    <cfRule type="cellIs" dxfId="225" priority="65" operator="greaterThan">
      <formula>11</formula>
    </cfRule>
  </conditionalFormatting>
  <conditionalFormatting sqref="H417">
    <cfRule type="cellIs" dxfId="224" priority="53" operator="greaterThan">
      <formula>$B$385</formula>
    </cfRule>
  </conditionalFormatting>
  <conditionalFormatting sqref="H424:H454">
    <cfRule type="cellIs" dxfId="223" priority="64" operator="greaterThan">
      <formula>11</formula>
    </cfRule>
  </conditionalFormatting>
  <conditionalFormatting sqref="H455">
    <cfRule type="cellIs" dxfId="222" priority="52" operator="greaterThan">
      <formula>$B$422</formula>
    </cfRule>
  </conditionalFormatting>
  <conditionalFormatting sqref="I12:I42">
    <cfRule type="cellIs" dxfId="221" priority="51" operator="greaterThan">
      <formula>50</formula>
    </cfRule>
  </conditionalFormatting>
  <conditionalFormatting sqref="I50:I78">
    <cfRule type="cellIs" dxfId="220" priority="36" operator="greaterThan">
      <formula>50</formula>
    </cfRule>
  </conditionalFormatting>
  <conditionalFormatting sqref="I86:I116">
    <cfRule type="cellIs" dxfId="219" priority="32" operator="greaterThan">
      <formula>50</formula>
    </cfRule>
  </conditionalFormatting>
  <conditionalFormatting sqref="I124:I153">
    <cfRule type="cellIs" dxfId="218" priority="29" operator="greaterThan">
      <formula>50</formula>
    </cfRule>
  </conditionalFormatting>
  <conditionalFormatting sqref="I161:I191">
    <cfRule type="cellIs" dxfId="217" priority="25" operator="greaterThan">
      <formula>50</formula>
    </cfRule>
  </conditionalFormatting>
  <conditionalFormatting sqref="I199:I228">
    <cfRule type="cellIs" dxfId="216" priority="22" operator="greaterThan">
      <formula>50</formula>
    </cfRule>
  </conditionalFormatting>
  <conditionalFormatting sqref="I236:I266">
    <cfRule type="cellIs" dxfId="215" priority="19" operator="greaterThan">
      <formula>50</formula>
    </cfRule>
  </conditionalFormatting>
  <conditionalFormatting sqref="I274:I304">
    <cfRule type="cellIs" dxfId="214" priority="15" operator="greaterThan">
      <formula>50</formula>
    </cfRule>
  </conditionalFormatting>
  <conditionalFormatting sqref="I312:I341">
    <cfRule type="cellIs" dxfId="213" priority="12" operator="greaterThan">
      <formula>50</formula>
    </cfRule>
  </conditionalFormatting>
  <conditionalFormatting sqref="I349:I379">
    <cfRule type="cellIs" dxfId="212" priority="8" operator="greaterThan">
      <formula>50</formula>
    </cfRule>
  </conditionalFormatting>
  <conditionalFormatting sqref="I387:I416">
    <cfRule type="cellIs" dxfId="211" priority="4" operator="greaterThan">
      <formula>50</formula>
    </cfRule>
  </conditionalFormatting>
  <conditionalFormatting sqref="I424:I454">
    <cfRule type="cellIs" dxfId="210" priority="1" operator="greaterThan">
      <formula>50</formula>
    </cfRule>
  </conditionalFormatting>
  <pageMargins left="0.7" right="0.7" top="0.75" bottom="0.75" header="0.3" footer="0.3"/>
  <ignoredErrors>
    <ignoredError sqref="H50:H74 H75:H77 H86:H1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A1F9-F7E2-446B-8462-4F86DA46BB92}">
  <dimension ref="A1:I458"/>
  <sheetViews>
    <sheetView workbookViewId="0"/>
  </sheetViews>
  <sheetFormatPr defaultRowHeight="13.2" x14ac:dyDescent="0.25"/>
  <cols>
    <col min="1" max="2" width="13.6640625" customWidth="1"/>
    <col min="3" max="3" width="40.6640625" customWidth="1"/>
    <col min="4" max="4" width="13.6640625" customWidth="1"/>
    <col min="5" max="7" width="30.6640625" customWidth="1"/>
    <col min="8" max="9" width="13.6640625" customWidth="1"/>
  </cols>
  <sheetData>
    <row r="1" spans="1:9" ht="13.8" thickBot="1" x14ac:dyDescent="0.3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5">
      <c r="A2" s="129" t="s">
        <v>0</v>
      </c>
      <c r="B2" s="130"/>
      <c r="C2" s="94"/>
      <c r="D2" s="14"/>
      <c r="E2" s="11"/>
      <c r="F2" s="47" t="s">
        <v>1</v>
      </c>
      <c r="G2" s="48"/>
      <c r="H2" s="49"/>
      <c r="I2" s="11"/>
    </row>
    <row r="3" spans="1:9" ht="13.8" thickBot="1" x14ac:dyDescent="0.3">
      <c r="A3" s="131" t="s">
        <v>2</v>
      </c>
      <c r="B3" s="132"/>
      <c r="C3" s="95"/>
      <c r="D3" s="16"/>
      <c r="E3" s="17"/>
      <c r="F3" s="50" t="s">
        <v>3</v>
      </c>
      <c r="G3" s="51"/>
      <c r="H3" s="52"/>
      <c r="I3" s="11"/>
    </row>
    <row r="4" spans="1:9" x14ac:dyDescent="0.25">
      <c r="A4" s="131" t="s">
        <v>4</v>
      </c>
      <c r="B4" s="132"/>
      <c r="C4" s="95"/>
      <c r="D4" s="16"/>
      <c r="E4" s="17"/>
      <c r="F4" s="11"/>
      <c r="G4" s="12"/>
      <c r="H4" s="13"/>
      <c r="I4" s="11"/>
    </row>
    <row r="5" spans="1:9" x14ac:dyDescent="0.25">
      <c r="A5" s="131" t="s">
        <v>5</v>
      </c>
      <c r="B5" s="132"/>
      <c r="C5" s="95"/>
      <c r="D5" s="16"/>
      <c r="E5" s="17"/>
      <c r="F5" s="17"/>
      <c r="G5" s="12"/>
      <c r="H5" s="13"/>
      <c r="I5" s="11"/>
    </row>
    <row r="6" spans="1:9" x14ac:dyDescent="0.25">
      <c r="A6" s="133" t="s">
        <v>6</v>
      </c>
      <c r="B6" s="134"/>
      <c r="C6" s="96"/>
      <c r="D6" s="53" t="s">
        <v>7</v>
      </c>
      <c r="E6" s="15"/>
      <c r="F6" s="15"/>
      <c r="G6" s="12"/>
      <c r="H6" s="13"/>
      <c r="I6" s="11"/>
    </row>
    <row r="7" spans="1:9" x14ac:dyDescent="0.25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8" thickBot="1" x14ac:dyDescent="0.3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8" thickBot="1" x14ac:dyDescent="0.3">
      <c r="A9" s="11"/>
      <c r="B9" s="11"/>
      <c r="C9" s="12"/>
      <c r="D9" s="11"/>
      <c r="E9" s="11"/>
      <c r="F9" s="11"/>
      <c r="G9" s="12"/>
      <c r="H9" s="13"/>
      <c r="I9" s="11"/>
    </row>
    <row r="10" spans="1:9" ht="13.8" thickBot="1" x14ac:dyDescent="0.3">
      <c r="A10" s="37" t="s">
        <v>12</v>
      </c>
      <c r="B10" s="38">
        <f>(C6/5)*21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40.200000000000003" thickBot="1" x14ac:dyDescent="0.3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5">
      <c r="A12" s="2">
        <v>46753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5">
      <c r="A13" s="2">
        <f>A12+1</f>
        <v>46754</v>
      </c>
      <c r="B13" s="64"/>
      <c r="C13" s="65"/>
      <c r="D13" s="64"/>
      <c r="E13" s="64"/>
      <c r="F13" s="64"/>
      <c r="G13" s="64"/>
      <c r="H13" s="22">
        <f t="shared" ref="H13:H42" si="0">B13+E13+F13+G13</f>
        <v>0</v>
      </c>
      <c r="I13" s="103">
        <f>'2027'!H450+'2027'!H451+'2027'!H452+'2027'!H453+'2027'!H454+H12+H13</f>
        <v>0</v>
      </c>
    </row>
    <row r="14" spans="1:9" x14ac:dyDescent="0.25">
      <c r="A14" s="3">
        <f t="shared" ref="A14:A42" si="1">A13+1</f>
        <v>46755</v>
      </c>
      <c r="B14" s="66"/>
      <c r="C14" s="67"/>
      <c r="D14" s="66"/>
      <c r="E14" s="66"/>
      <c r="F14" s="66"/>
      <c r="G14" s="66"/>
      <c r="H14" s="33">
        <f t="shared" si="0"/>
        <v>0</v>
      </c>
      <c r="I14" s="83"/>
    </row>
    <row r="15" spans="1:9" x14ac:dyDescent="0.25">
      <c r="A15" s="3">
        <f t="shared" si="1"/>
        <v>46756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5">
      <c r="A16" s="3">
        <f t="shared" si="1"/>
        <v>46757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x14ac:dyDescent="0.25">
      <c r="A17" s="3">
        <f t="shared" si="1"/>
        <v>46758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x14ac:dyDescent="0.25">
      <c r="A18" s="3">
        <f t="shared" si="1"/>
        <v>46759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5">
      <c r="A19" s="2">
        <f t="shared" si="1"/>
        <v>46760</v>
      </c>
      <c r="B19" s="64"/>
      <c r="C19" s="65"/>
      <c r="D19" s="64"/>
      <c r="E19" s="64"/>
      <c r="F19" s="64"/>
      <c r="G19" s="64"/>
      <c r="H19" s="22">
        <f t="shared" si="0"/>
        <v>0</v>
      </c>
      <c r="I19" s="103"/>
    </row>
    <row r="20" spans="1:9" x14ac:dyDescent="0.25">
      <c r="A20" s="2">
        <f t="shared" si="1"/>
        <v>46761</v>
      </c>
      <c r="B20" s="64"/>
      <c r="C20" s="65"/>
      <c r="D20" s="64"/>
      <c r="E20" s="64"/>
      <c r="F20" s="64"/>
      <c r="G20" s="64"/>
      <c r="H20" s="22">
        <f t="shared" si="0"/>
        <v>0</v>
      </c>
      <c r="I20" s="103">
        <f>H14+H15+H16+H17+H18+H19+H20</f>
        <v>0</v>
      </c>
    </row>
    <row r="21" spans="1:9" x14ac:dyDescent="0.25">
      <c r="A21" s="3">
        <f t="shared" si="1"/>
        <v>46762</v>
      </c>
      <c r="B21" s="66"/>
      <c r="C21" s="67"/>
      <c r="D21" s="66"/>
      <c r="E21" s="66"/>
      <c r="F21" s="66"/>
      <c r="G21" s="66"/>
      <c r="H21" s="33">
        <f t="shared" si="0"/>
        <v>0</v>
      </c>
      <c r="I21" s="83"/>
    </row>
    <row r="22" spans="1:9" x14ac:dyDescent="0.25">
      <c r="A22" s="3">
        <f t="shared" si="1"/>
        <v>46763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5">
      <c r="A23" s="3">
        <f t="shared" si="1"/>
        <v>46764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x14ac:dyDescent="0.25">
      <c r="A24" s="3">
        <f t="shared" si="1"/>
        <v>46765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x14ac:dyDescent="0.25">
      <c r="A25" s="3">
        <f t="shared" si="1"/>
        <v>46766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5">
      <c r="A26" s="2">
        <f t="shared" si="1"/>
        <v>46767</v>
      </c>
      <c r="B26" s="64"/>
      <c r="C26" s="65"/>
      <c r="D26" s="64"/>
      <c r="E26" s="64"/>
      <c r="F26" s="64"/>
      <c r="G26" s="64"/>
      <c r="H26" s="22">
        <f t="shared" si="0"/>
        <v>0</v>
      </c>
      <c r="I26" s="103"/>
    </row>
    <row r="27" spans="1:9" x14ac:dyDescent="0.25">
      <c r="A27" s="2">
        <f t="shared" si="1"/>
        <v>46768</v>
      </c>
      <c r="B27" s="64"/>
      <c r="C27" s="65"/>
      <c r="D27" s="64"/>
      <c r="E27" s="64"/>
      <c r="F27" s="64"/>
      <c r="G27" s="64"/>
      <c r="H27" s="22">
        <f t="shared" si="0"/>
        <v>0</v>
      </c>
      <c r="I27" s="103">
        <f>H21+H22+H23+H24+H25+H26+H27</f>
        <v>0</v>
      </c>
    </row>
    <row r="28" spans="1:9" x14ac:dyDescent="0.25">
      <c r="A28" s="3">
        <f t="shared" si="1"/>
        <v>46769</v>
      </c>
      <c r="B28" s="66"/>
      <c r="C28" s="67"/>
      <c r="D28" s="66"/>
      <c r="E28" s="66"/>
      <c r="F28" s="66"/>
      <c r="G28" s="66"/>
      <c r="H28" s="33">
        <f t="shared" si="0"/>
        <v>0</v>
      </c>
      <c r="I28" s="83"/>
    </row>
    <row r="29" spans="1:9" x14ac:dyDescent="0.25">
      <c r="A29" s="3">
        <f t="shared" si="1"/>
        <v>46770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5">
      <c r="A30" s="3">
        <f t="shared" si="1"/>
        <v>46771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x14ac:dyDescent="0.25">
      <c r="A31" s="3">
        <f t="shared" si="1"/>
        <v>46772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x14ac:dyDescent="0.25">
      <c r="A32" s="3">
        <f t="shared" si="1"/>
        <v>46773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5">
      <c r="A33" s="2">
        <f t="shared" si="1"/>
        <v>46774</v>
      </c>
      <c r="B33" s="64"/>
      <c r="C33" s="65"/>
      <c r="D33" s="64"/>
      <c r="E33" s="64"/>
      <c r="F33" s="64"/>
      <c r="G33" s="64"/>
      <c r="H33" s="22">
        <f t="shared" si="0"/>
        <v>0</v>
      </c>
      <c r="I33" s="103"/>
    </row>
    <row r="34" spans="1:9" x14ac:dyDescent="0.25">
      <c r="A34" s="2">
        <f t="shared" si="1"/>
        <v>46775</v>
      </c>
      <c r="B34" s="64"/>
      <c r="C34" s="65"/>
      <c r="D34" s="64"/>
      <c r="E34" s="64"/>
      <c r="F34" s="64"/>
      <c r="G34" s="64"/>
      <c r="H34" s="22">
        <f t="shared" si="0"/>
        <v>0</v>
      </c>
      <c r="I34" s="103">
        <f>H28+H29+H30+H31+H32+H33+H34</f>
        <v>0</v>
      </c>
    </row>
    <row r="35" spans="1:9" x14ac:dyDescent="0.25">
      <c r="A35" s="3">
        <f t="shared" si="1"/>
        <v>46776</v>
      </c>
      <c r="B35" s="66"/>
      <c r="C35" s="67"/>
      <c r="D35" s="66"/>
      <c r="E35" s="66"/>
      <c r="F35" s="66"/>
      <c r="G35" s="66"/>
      <c r="H35" s="33">
        <f t="shared" si="0"/>
        <v>0</v>
      </c>
      <c r="I35" s="83"/>
    </row>
    <row r="36" spans="1:9" x14ac:dyDescent="0.25">
      <c r="A36" s="3">
        <f t="shared" si="1"/>
        <v>46777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5">
      <c r="A37" s="3">
        <f t="shared" si="1"/>
        <v>46778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x14ac:dyDescent="0.25">
      <c r="A38" s="3">
        <f t="shared" si="1"/>
        <v>46779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x14ac:dyDescent="0.25">
      <c r="A39" s="3">
        <f t="shared" si="1"/>
        <v>46780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5">
      <c r="A40" s="2">
        <f t="shared" si="1"/>
        <v>46781</v>
      </c>
      <c r="B40" s="64"/>
      <c r="C40" s="65"/>
      <c r="D40" s="64"/>
      <c r="E40" s="64"/>
      <c r="F40" s="64"/>
      <c r="G40" s="64"/>
      <c r="H40" s="22">
        <f t="shared" si="0"/>
        <v>0</v>
      </c>
      <c r="I40" s="103"/>
    </row>
    <row r="41" spans="1:9" x14ac:dyDescent="0.25">
      <c r="A41" s="2">
        <f t="shared" si="1"/>
        <v>46782</v>
      </c>
      <c r="B41" s="64"/>
      <c r="C41" s="65"/>
      <c r="D41" s="64"/>
      <c r="E41" s="64"/>
      <c r="F41" s="64"/>
      <c r="G41" s="64"/>
      <c r="H41" s="22">
        <f t="shared" si="0"/>
        <v>0</v>
      </c>
      <c r="I41" s="103">
        <f>H35+H36+H37+H38+H39+H40+H41</f>
        <v>0</v>
      </c>
    </row>
    <row r="42" spans="1:9" ht="13.8" thickBot="1" x14ac:dyDescent="0.3">
      <c r="A42" s="3">
        <f t="shared" si="1"/>
        <v>46783</v>
      </c>
      <c r="B42" s="66"/>
      <c r="C42" s="67"/>
      <c r="D42" s="66"/>
      <c r="E42" s="66"/>
      <c r="F42" s="66"/>
      <c r="G42" s="66"/>
      <c r="H42" s="33">
        <f t="shared" si="0"/>
        <v>0</v>
      </c>
      <c r="I42" s="86"/>
    </row>
    <row r="43" spans="1:9" ht="13.8" thickBot="1" x14ac:dyDescent="0.3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8" thickBot="1" x14ac:dyDescent="0.3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8" thickBot="1" x14ac:dyDescent="0.3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7" thickBot="1" x14ac:dyDescent="0.3">
      <c r="A46" s="6" t="s">
        <v>86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8" thickBot="1" x14ac:dyDescent="0.3">
      <c r="A47" s="1"/>
      <c r="B47" s="1"/>
      <c r="C47" s="31"/>
      <c r="D47" s="1"/>
      <c r="E47" s="1"/>
      <c r="F47" s="1"/>
      <c r="G47" s="31"/>
      <c r="H47" s="32"/>
      <c r="I47" s="1"/>
    </row>
    <row r="48" spans="1:9" ht="13.8" thickBot="1" x14ac:dyDescent="0.3">
      <c r="A48" s="120" t="s">
        <v>24</v>
      </c>
      <c r="B48" s="121">
        <f>(C6/5)*21</f>
        <v>0</v>
      </c>
      <c r="C48" s="122" t="s">
        <v>13</v>
      </c>
      <c r="D48" s="123"/>
      <c r="E48" s="123"/>
      <c r="F48" s="123"/>
      <c r="G48" s="20"/>
      <c r="H48" s="124"/>
      <c r="I48" s="1"/>
    </row>
    <row r="49" spans="1:9" ht="40.200000000000003" thickBot="1" x14ac:dyDescent="0.3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x14ac:dyDescent="0.25">
      <c r="A50" s="3">
        <v>46784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5">
      <c r="A51" s="3">
        <f>A50+1</f>
        <v>46785</v>
      </c>
      <c r="B51" s="66"/>
      <c r="C51" s="67"/>
      <c r="D51" s="66"/>
      <c r="E51" s="66"/>
      <c r="F51" s="66"/>
      <c r="G51" s="66"/>
      <c r="H51" s="33">
        <f t="shared" ref="H51:H78" si="3">B51+E51+F51+G51</f>
        <v>0</v>
      </c>
      <c r="I51" s="83"/>
    </row>
    <row r="52" spans="1:9" x14ac:dyDescent="0.25">
      <c r="A52" s="3">
        <f t="shared" ref="A52:A77" si="4">A51+1</f>
        <v>46786</v>
      </c>
      <c r="B52" s="66"/>
      <c r="C52" s="67"/>
      <c r="D52" s="66"/>
      <c r="E52" s="66"/>
      <c r="F52" s="66"/>
      <c r="G52" s="66"/>
      <c r="H52" s="33">
        <f t="shared" si="3"/>
        <v>0</v>
      </c>
      <c r="I52" s="82"/>
    </row>
    <row r="53" spans="1:9" x14ac:dyDescent="0.25">
      <c r="A53" s="3">
        <f t="shared" si="4"/>
        <v>46787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5">
      <c r="A54" s="2">
        <f t="shared" si="4"/>
        <v>46788</v>
      </c>
      <c r="B54" s="64"/>
      <c r="C54" s="65"/>
      <c r="D54" s="64"/>
      <c r="E54" s="64"/>
      <c r="F54" s="64"/>
      <c r="G54" s="64"/>
      <c r="H54" s="22">
        <f t="shared" si="3"/>
        <v>0</v>
      </c>
      <c r="I54" s="103"/>
    </row>
    <row r="55" spans="1:9" x14ac:dyDescent="0.25">
      <c r="A55" s="2">
        <f t="shared" si="4"/>
        <v>46789</v>
      </c>
      <c r="B55" s="64"/>
      <c r="C55" s="65"/>
      <c r="D55" s="64"/>
      <c r="E55" s="64"/>
      <c r="F55" s="64"/>
      <c r="G55" s="64"/>
      <c r="H55" s="22">
        <f t="shared" si="3"/>
        <v>0</v>
      </c>
      <c r="I55" s="113">
        <f>H42+H50+H51+H52+H53+H54+H55</f>
        <v>0</v>
      </c>
    </row>
    <row r="56" spans="1:9" x14ac:dyDescent="0.25">
      <c r="A56" s="3">
        <f t="shared" si="4"/>
        <v>46790</v>
      </c>
      <c r="B56" s="66"/>
      <c r="C56" s="67"/>
      <c r="D56" s="66"/>
      <c r="E56" s="66"/>
      <c r="F56" s="66"/>
      <c r="G56" s="66"/>
      <c r="H56" s="33">
        <f t="shared" si="3"/>
        <v>0</v>
      </c>
      <c r="I56" s="83"/>
    </row>
    <row r="57" spans="1:9" x14ac:dyDescent="0.25">
      <c r="A57" s="3">
        <f t="shared" si="4"/>
        <v>46791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5">
      <c r="A58" s="3">
        <f t="shared" si="4"/>
        <v>46792</v>
      </c>
      <c r="B58" s="66"/>
      <c r="C58" s="67"/>
      <c r="D58" s="66"/>
      <c r="E58" s="66"/>
      <c r="F58" s="66"/>
      <c r="G58" s="66"/>
      <c r="H58" s="33">
        <f t="shared" si="3"/>
        <v>0</v>
      </c>
      <c r="I58" s="83"/>
    </row>
    <row r="59" spans="1:9" x14ac:dyDescent="0.25">
      <c r="A59" s="3">
        <f t="shared" si="4"/>
        <v>46793</v>
      </c>
      <c r="B59" s="66"/>
      <c r="C59" s="67"/>
      <c r="D59" s="66"/>
      <c r="E59" s="66"/>
      <c r="F59" s="66"/>
      <c r="G59" s="66"/>
      <c r="H59" s="33">
        <f t="shared" si="3"/>
        <v>0</v>
      </c>
      <c r="I59" s="84"/>
    </row>
    <row r="60" spans="1:9" x14ac:dyDescent="0.25">
      <c r="A60" s="3">
        <f t="shared" si="4"/>
        <v>46794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5">
      <c r="A61" s="2">
        <f t="shared" si="4"/>
        <v>46795</v>
      </c>
      <c r="B61" s="64"/>
      <c r="C61" s="65"/>
      <c r="D61" s="64"/>
      <c r="E61" s="64"/>
      <c r="F61" s="64"/>
      <c r="G61" s="64"/>
      <c r="H61" s="22">
        <f t="shared" si="3"/>
        <v>0</v>
      </c>
      <c r="I61" s="103"/>
    </row>
    <row r="62" spans="1:9" x14ac:dyDescent="0.25">
      <c r="A62" s="2">
        <f t="shared" si="4"/>
        <v>46796</v>
      </c>
      <c r="B62" s="64"/>
      <c r="C62" s="65"/>
      <c r="D62" s="64"/>
      <c r="E62" s="64"/>
      <c r="F62" s="64"/>
      <c r="G62" s="64"/>
      <c r="H62" s="22">
        <f t="shared" si="3"/>
        <v>0</v>
      </c>
      <c r="I62" s="103">
        <f>H56+H57+H58+H59+H60+H61+H62</f>
        <v>0</v>
      </c>
    </row>
    <row r="63" spans="1:9" x14ac:dyDescent="0.25">
      <c r="A63" s="3">
        <f t="shared" si="4"/>
        <v>46797</v>
      </c>
      <c r="B63" s="66"/>
      <c r="C63" s="67"/>
      <c r="D63" s="66"/>
      <c r="E63" s="66"/>
      <c r="F63" s="66"/>
      <c r="G63" s="66"/>
      <c r="H63" s="33">
        <f t="shared" si="3"/>
        <v>0</v>
      </c>
      <c r="I63" s="83"/>
    </row>
    <row r="64" spans="1:9" x14ac:dyDescent="0.25">
      <c r="A64" s="3">
        <f t="shared" si="4"/>
        <v>46798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5">
      <c r="A65" s="3">
        <f t="shared" si="4"/>
        <v>46799</v>
      </c>
      <c r="B65" s="66"/>
      <c r="C65" s="67"/>
      <c r="D65" s="66"/>
      <c r="E65" s="66"/>
      <c r="F65" s="66"/>
      <c r="G65" s="66"/>
      <c r="H65" s="33">
        <f t="shared" si="3"/>
        <v>0</v>
      </c>
      <c r="I65" s="83"/>
    </row>
    <row r="66" spans="1:9" x14ac:dyDescent="0.25">
      <c r="A66" s="3">
        <f t="shared" si="4"/>
        <v>46800</v>
      </c>
      <c r="B66" s="66"/>
      <c r="C66" s="67"/>
      <c r="D66" s="66"/>
      <c r="E66" s="66"/>
      <c r="F66" s="66"/>
      <c r="G66" s="66"/>
      <c r="H66" s="33">
        <f t="shared" si="3"/>
        <v>0</v>
      </c>
      <c r="I66" s="84"/>
    </row>
    <row r="67" spans="1:9" x14ac:dyDescent="0.25">
      <c r="A67" s="3">
        <f t="shared" si="4"/>
        <v>46801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5">
      <c r="A68" s="2">
        <f t="shared" si="4"/>
        <v>46802</v>
      </c>
      <c r="B68" s="64"/>
      <c r="C68" s="65"/>
      <c r="D68" s="64"/>
      <c r="E68" s="64"/>
      <c r="F68" s="64"/>
      <c r="G68" s="64"/>
      <c r="H68" s="22">
        <f t="shared" si="3"/>
        <v>0</v>
      </c>
      <c r="I68" s="103"/>
    </row>
    <row r="69" spans="1:9" x14ac:dyDescent="0.25">
      <c r="A69" s="2">
        <f t="shared" si="4"/>
        <v>46803</v>
      </c>
      <c r="B69" s="64"/>
      <c r="C69" s="65"/>
      <c r="D69" s="64"/>
      <c r="E69" s="64"/>
      <c r="F69" s="64"/>
      <c r="G69" s="64"/>
      <c r="H69" s="22">
        <f t="shared" si="3"/>
        <v>0</v>
      </c>
      <c r="I69" s="103">
        <f>H63+H64+H65+H66+H67+H68+H69</f>
        <v>0</v>
      </c>
    </row>
    <row r="70" spans="1:9" x14ac:dyDescent="0.25">
      <c r="A70" s="3">
        <f t="shared" si="4"/>
        <v>46804</v>
      </c>
      <c r="B70" s="66"/>
      <c r="C70" s="67"/>
      <c r="D70" s="66"/>
      <c r="E70" s="66"/>
      <c r="F70" s="66"/>
      <c r="G70" s="66"/>
      <c r="H70" s="33">
        <f t="shared" si="3"/>
        <v>0</v>
      </c>
      <c r="I70" s="83"/>
    </row>
    <row r="71" spans="1:9" x14ac:dyDescent="0.25">
      <c r="A71" s="3">
        <f t="shared" si="4"/>
        <v>46805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5">
      <c r="A72" s="3">
        <f t="shared" si="4"/>
        <v>46806</v>
      </c>
      <c r="B72" s="66"/>
      <c r="C72" s="67"/>
      <c r="D72" s="66"/>
      <c r="E72" s="66"/>
      <c r="F72" s="66"/>
      <c r="G72" s="66"/>
      <c r="H72" s="33">
        <f t="shared" si="3"/>
        <v>0</v>
      </c>
      <c r="I72" s="83"/>
    </row>
    <row r="73" spans="1:9" x14ac:dyDescent="0.25">
      <c r="A73" s="3">
        <f t="shared" si="4"/>
        <v>46807</v>
      </c>
      <c r="B73" s="66"/>
      <c r="C73" s="67"/>
      <c r="D73" s="66"/>
      <c r="E73" s="66"/>
      <c r="F73" s="66"/>
      <c r="G73" s="66"/>
      <c r="H73" s="33">
        <f t="shared" si="3"/>
        <v>0</v>
      </c>
      <c r="I73" s="84"/>
    </row>
    <row r="74" spans="1:9" x14ac:dyDescent="0.25">
      <c r="A74" s="3">
        <f t="shared" si="4"/>
        <v>46808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5">
      <c r="A75" s="2">
        <f t="shared" si="4"/>
        <v>46809</v>
      </c>
      <c r="B75" s="64"/>
      <c r="C75" s="65"/>
      <c r="D75" s="64"/>
      <c r="E75" s="64"/>
      <c r="F75" s="64"/>
      <c r="G75" s="64"/>
      <c r="H75" s="22">
        <f t="shared" si="3"/>
        <v>0</v>
      </c>
      <c r="I75" s="103"/>
    </row>
    <row r="76" spans="1:9" x14ac:dyDescent="0.25">
      <c r="A76" s="2">
        <f t="shared" si="4"/>
        <v>46810</v>
      </c>
      <c r="B76" s="64"/>
      <c r="C76" s="65"/>
      <c r="D76" s="64"/>
      <c r="E76" s="64"/>
      <c r="F76" s="64"/>
      <c r="G76" s="64"/>
      <c r="H76" s="22">
        <f t="shared" si="3"/>
        <v>0</v>
      </c>
      <c r="I76" s="103">
        <f>H70+H71+H72+H73+H74+H75+H76</f>
        <v>0</v>
      </c>
    </row>
    <row r="77" spans="1:9" x14ac:dyDescent="0.25">
      <c r="A77" s="3">
        <f t="shared" si="4"/>
        <v>46811</v>
      </c>
      <c r="B77" s="66"/>
      <c r="C77" s="67"/>
      <c r="D77" s="66"/>
      <c r="E77" s="66"/>
      <c r="F77" s="66"/>
      <c r="G77" s="66"/>
      <c r="H77" s="33">
        <f t="shared" si="3"/>
        <v>0</v>
      </c>
      <c r="I77" s="83"/>
    </row>
    <row r="78" spans="1:9" ht="13.8" thickBot="1" x14ac:dyDescent="0.3">
      <c r="A78" s="3" t="s">
        <v>87</v>
      </c>
      <c r="B78" s="66"/>
      <c r="C78" s="67"/>
      <c r="D78" s="66"/>
      <c r="E78" s="66"/>
      <c r="F78" s="66"/>
      <c r="G78" s="66"/>
      <c r="H78" s="33">
        <f t="shared" si="3"/>
        <v>0</v>
      </c>
      <c r="I78" s="87"/>
    </row>
    <row r="79" spans="1:9" ht="13.8" thickBot="1" x14ac:dyDescent="0.3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8" thickBot="1" x14ac:dyDescent="0.3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8" thickBot="1" x14ac:dyDescent="0.3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7" thickBot="1" x14ac:dyDescent="0.3">
      <c r="A82" s="6" t="s">
        <v>86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8" thickBot="1" x14ac:dyDescent="0.3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8" thickBot="1" x14ac:dyDescent="0.3">
      <c r="A84" s="120" t="s">
        <v>25</v>
      </c>
      <c r="B84" s="121">
        <f>(C6/5)*23</f>
        <v>0</v>
      </c>
      <c r="C84" s="122" t="s">
        <v>13</v>
      </c>
      <c r="D84" s="123"/>
      <c r="E84" s="123"/>
      <c r="F84" s="123"/>
      <c r="G84" s="20"/>
      <c r="H84" s="124"/>
      <c r="I84" s="11"/>
    </row>
    <row r="85" spans="1:9" ht="40.200000000000003" thickBot="1" x14ac:dyDescent="0.3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5">
      <c r="A86" s="3">
        <v>46813</v>
      </c>
      <c r="B86" s="66"/>
      <c r="C86" s="67"/>
      <c r="D86" s="66"/>
      <c r="E86" s="66"/>
      <c r="F86" s="66"/>
      <c r="G86" s="66"/>
      <c r="H86" s="92">
        <f>B86+E86+F86+G86</f>
        <v>0</v>
      </c>
      <c r="I86" s="91"/>
    </row>
    <row r="87" spans="1:9" x14ac:dyDescent="0.25">
      <c r="A87" s="3">
        <f>A86+1</f>
        <v>46814</v>
      </c>
      <c r="B87" s="66"/>
      <c r="C87" s="67"/>
      <c r="D87" s="66"/>
      <c r="E87" s="66"/>
      <c r="F87" s="66"/>
      <c r="G87" s="66"/>
      <c r="H87" s="92">
        <f t="shared" ref="H87:H116" si="5">B87+E87+F87+G87</f>
        <v>0</v>
      </c>
      <c r="I87" s="83"/>
    </row>
    <row r="88" spans="1:9" x14ac:dyDescent="0.25">
      <c r="A88" s="3">
        <f t="shared" ref="A88:A116" si="6">A87+1</f>
        <v>46815</v>
      </c>
      <c r="B88" s="66"/>
      <c r="C88" s="67"/>
      <c r="D88" s="66"/>
      <c r="E88" s="66"/>
      <c r="F88" s="66"/>
      <c r="G88" s="66"/>
      <c r="H88" s="92">
        <f t="shared" si="5"/>
        <v>0</v>
      </c>
      <c r="I88" s="91"/>
    </row>
    <row r="89" spans="1:9" x14ac:dyDescent="0.25">
      <c r="A89" s="2">
        <f t="shared" si="6"/>
        <v>46816</v>
      </c>
      <c r="B89" s="64"/>
      <c r="C89" s="65"/>
      <c r="D89" s="64"/>
      <c r="E89" s="64"/>
      <c r="F89" s="64"/>
      <c r="G89" s="64"/>
      <c r="H89" s="93">
        <f t="shared" si="5"/>
        <v>0</v>
      </c>
      <c r="I89" s="106"/>
    </row>
    <row r="90" spans="1:9" x14ac:dyDescent="0.25">
      <c r="A90" s="2">
        <f t="shared" si="6"/>
        <v>46817</v>
      </c>
      <c r="B90" s="64"/>
      <c r="C90" s="65"/>
      <c r="D90" s="64"/>
      <c r="E90" s="64"/>
      <c r="F90" s="64"/>
      <c r="G90" s="64"/>
      <c r="H90" s="93">
        <f t="shared" si="5"/>
        <v>0</v>
      </c>
      <c r="I90" s="103">
        <f>H77+H78+H86+H87+H88+H89+H90</f>
        <v>0</v>
      </c>
    </row>
    <row r="91" spans="1:9" x14ac:dyDescent="0.25">
      <c r="A91" s="3">
        <f t="shared" si="6"/>
        <v>46818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5">
      <c r="A92" s="3">
        <f t="shared" si="6"/>
        <v>46819</v>
      </c>
      <c r="B92" s="66"/>
      <c r="C92" s="67"/>
      <c r="D92" s="66"/>
      <c r="E92" s="66"/>
      <c r="F92" s="66"/>
      <c r="G92" s="66"/>
      <c r="H92" s="92">
        <f t="shared" si="5"/>
        <v>0</v>
      </c>
      <c r="I92" s="83"/>
    </row>
    <row r="93" spans="1:9" x14ac:dyDescent="0.25">
      <c r="A93" s="3">
        <f t="shared" si="6"/>
        <v>46820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5">
      <c r="A94" s="3">
        <f t="shared" si="6"/>
        <v>46821</v>
      </c>
      <c r="B94" s="66"/>
      <c r="C94" s="67"/>
      <c r="D94" s="66"/>
      <c r="E94" s="66"/>
      <c r="F94" s="66"/>
      <c r="G94" s="66"/>
      <c r="H94" s="92">
        <f t="shared" si="5"/>
        <v>0</v>
      </c>
      <c r="I94" s="83"/>
    </row>
    <row r="95" spans="1:9" x14ac:dyDescent="0.25">
      <c r="A95" s="3">
        <f t="shared" si="6"/>
        <v>46822</v>
      </c>
      <c r="B95" s="66"/>
      <c r="C95" s="67"/>
      <c r="D95" s="66"/>
      <c r="E95" s="66"/>
      <c r="F95" s="66"/>
      <c r="G95" s="66"/>
      <c r="H95" s="92">
        <f t="shared" si="5"/>
        <v>0</v>
      </c>
      <c r="I95" s="83"/>
    </row>
    <row r="96" spans="1:9" x14ac:dyDescent="0.25">
      <c r="A96" s="2">
        <f t="shared" si="6"/>
        <v>46823</v>
      </c>
      <c r="B96" s="64"/>
      <c r="C96" s="65"/>
      <c r="D96" s="64"/>
      <c r="E96" s="64"/>
      <c r="F96" s="64"/>
      <c r="G96" s="64"/>
      <c r="H96" s="93">
        <f t="shared" si="5"/>
        <v>0</v>
      </c>
      <c r="I96" s="106"/>
    </row>
    <row r="97" spans="1:9" x14ac:dyDescent="0.25">
      <c r="A97" s="2">
        <f t="shared" si="6"/>
        <v>46824</v>
      </c>
      <c r="B97" s="64"/>
      <c r="C97" s="65"/>
      <c r="D97" s="64"/>
      <c r="E97" s="64"/>
      <c r="F97" s="64"/>
      <c r="G97" s="64"/>
      <c r="H97" s="93">
        <f t="shared" si="5"/>
        <v>0</v>
      </c>
      <c r="I97" s="103">
        <f>H91+H92+H93+H94+H95+H96+H97</f>
        <v>0</v>
      </c>
    </row>
    <row r="98" spans="1:9" x14ac:dyDescent="0.25">
      <c r="A98" s="3">
        <f t="shared" si="6"/>
        <v>46825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5">
      <c r="A99" s="3">
        <f t="shared" si="6"/>
        <v>46826</v>
      </c>
      <c r="B99" s="66"/>
      <c r="C99" s="67"/>
      <c r="D99" s="66"/>
      <c r="E99" s="66"/>
      <c r="F99" s="66"/>
      <c r="G99" s="66"/>
      <c r="H99" s="92">
        <f t="shared" si="5"/>
        <v>0</v>
      </c>
      <c r="I99" s="83"/>
    </row>
    <row r="100" spans="1:9" x14ac:dyDescent="0.25">
      <c r="A100" s="3">
        <f t="shared" si="6"/>
        <v>46827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5">
      <c r="A101" s="3">
        <f t="shared" si="6"/>
        <v>46828</v>
      </c>
      <c r="B101" s="66"/>
      <c r="C101" s="67"/>
      <c r="D101" s="66"/>
      <c r="E101" s="66"/>
      <c r="F101" s="66"/>
      <c r="G101" s="66"/>
      <c r="H101" s="92">
        <f t="shared" si="5"/>
        <v>0</v>
      </c>
      <c r="I101" s="83"/>
    </row>
    <row r="102" spans="1:9" x14ac:dyDescent="0.25">
      <c r="A102" s="3">
        <f t="shared" si="6"/>
        <v>46829</v>
      </c>
      <c r="B102" s="66"/>
      <c r="C102" s="67"/>
      <c r="D102" s="66"/>
      <c r="E102" s="66"/>
      <c r="F102" s="66"/>
      <c r="G102" s="66"/>
      <c r="H102" s="92">
        <f t="shared" si="5"/>
        <v>0</v>
      </c>
      <c r="I102" s="83"/>
    </row>
    <row r="103" spans="1:9" x14ac:dyDescent="0.25">
      <c r="A103" s="2">
        <f t="shared" si="6"/>
        <v>46830</v>
      </c>
      <c r="B103" s="64"/>
      <c r="C103" s="65"/>
      <c r="D103" s="64"/>
      <c r="E103" s="64"/>
      <c r="F103" s="64"/>
      <c r="G103" s="64"/>
      <c r="H103" s="93">
        <f t="shared" si="5"/>
        <v>0</v>
      </c>
      <c r="I103" s="106"/>
    </row>
    <row r="104" spans="1:9" x14ac:dyDescent="0.25">
      <c r="A104" s="2">
        <f t="shared" si="6"/>
        <v>46831</v>
      </c>
      <c r="B104" s="64"/>
      <c r="C104" s="65"/>
      <c r="D104" s="64"/>
      <c r="E104" s="64"/>
      <c r="F104" s="64"/>
      <c r="G104" s="64"/>
      <c r="H104" s="93">
        <f t="shared" si="5"/>
        <v>0</v>
      </c>
      <c r="I104" s="103">
        <f>H98+H99+H100+H101+H102+H103+H104</f>
        <v>0</v>
      </c>
    </row>
    <row r="105" spans="1:9" x14ac:dyDescent="0.25">
      <c r="A105" s="3">
        <f t="shared" si="6"/>
        <v>46832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5">
      <c r="A106" s="3">
        <f t="shared" si="6"/>
        <v>46833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3"/>
    </row>
    <row r="107" spans="1:9" x14ac:dyDescent="0.25">
      <c r="A107" s="3">
        <f t="shared" si="6"/>
        <v>46834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5">
      <c r="A108" s="3">
        <f t="shared" si="6"/>
        <v>46835</v>
      </c>
      <c r="B108" s="66"/>
      <c r="C108" s="67"/>
      <c r="D108" s="66"/>
      <c r="E108" s="66"/>
      <c r="F108" s="66"/>
      <c r="G108" s="66"/>
      <c r="H108" s="92">
        <f t="shared" si="5"/>
        <v>0</v>
      </c>
      <c r="I108" s="83"/>
    </row>
    <row r="109" spans="1:9" x14ac:dyDescent="0.25">
      <c r="A109" s="3">
        <f t="shared" si="6"/>
        <v>46836</v>
      </c>
      <c r="B109" s="66"/>
      <c r="C109" s="67"/>
      <c r="D109" s="66"/>
      <c r="E109" s="66"/>
      <c r="F109" s="66"/>
      <c r="G109" s="66"/>
      <c r="H109" s="92">
        <f t="shared" si="5"/>
        <v>0</v>
      </c>
      <c r="I109" s="83"/>
    </row>
    <row r="110" spans="1:9" x14ac:dyDescent="0.25">
      <c r="A110" s="2">
        <f t="shared" si="6"/>
        <v>46837</v>
      </c>
      <c r="B110" s="64"/>
      <c r="C110" s="65"/>
      <c r="D110" s="64"/>
      <c r="E110" s="64"/>
      <c r="F110" s="64"/>
      <c r="G110" s="64"/>
      <c r="H110" s="93">
        <f t="shared" si="5"/>
        <v>0</v>
      </c>
      <c r="I110" s="106"/>
    </row>
    <row r="111" spans="1:9" x14ac:dyDescent="0.25">
      <c r="A111" s="2">
        <f t="shared" si="6"/>
        <v>46838</v>
      </c>
      <c r="B111" s="64"/>
      <c r="C111" s="65"/>
      <c r="D111" s="64"/>
      <c r="E111" s="64"/>
      <c r="F111" s="64"/>
      <c r="G111" s="64"/>
      <c r="H111" s="93">
        <f t="shared" si="5"/>
        <v>0</v>
      </c>
      <c r="I111" s="103">
        <f>H105+H106+H107+H108+H109+H110+H111</f>
        <v>0</v>
      </c>
    </row>
    <row r="112" spans="1:9" x14ac:dyDescent="0.25">
      <c r="A112" s="3">
        <f t="shared" si="6"/>
        <v>46839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5">
      <c r="A113" s="3">
        <f t="shared" si="6"/>
        <v>46840</v>
      </c>
      <c r="B113" s="66"/>
      <c r="D113" s="66"/>
      <c r="E113" s="66"/>
      <c r="F113" s="66"/>
      <c r="G113" s="66"/>
      <c r="H113" s="92">
        <f t="shared" si="5"/>
        <v>0</v>
      </c>
      <c r="I113" s="83"/>
    </row>
    <row r="114" spans="1:9" x14ac:dyDescent="0.25">
      <c r="A114" s="3">
        <f t="shared" si="6"/>
        <v>46841</v>
      </c>
      <c r="B114" s="66"/>
      <c r="D114" s="66"/>
      <c r="E114" s="66"/>
      <c r="F114" s="66"/>
      <c r="G114" s="66"/>
      <c r="H114" s="92">
        <f t="shared" si="5"/>
        <v>0</v>
      </c>
      <c r="I114" s="91"/>
    </row>
    <row r="115" spans="1:9" x14ac:dyDescent="0.25">
      <c r="A115" s="3">
        <f t="shared" si="6"/>
        <v>46842</v>
      </c>
      <c r="B115" s="66"/>
      <c r="C115" s="67"/>
      <c r="D115" s="66"/>
      <c r="E115" s="66"/>
      <c r="F115" s="66"/>
      <c r="G115" s="66"/>
      <c r="H115" s="92">
        <f t="shared" si="5"/>
        <v>0</v>
      </c>
      <c r="I115" s="83"/>
    </row>
    <row r="116" spans="1:9" ht="13.8" thickBot="1" x14ac:dyDescent="0.3">
      <c r="A116" s="3">
        <f t="shared" si="6"/>
        <v>46843</v>
      </c>
      <c r="B116" s="66"/>
      <c r="C116" s="67"/>
      <c r="D116" s="66"/>
      <c r="E116" s="66"/>
      <c r="F116" s="66"/>
      <c r="G116" s="66"/>
      <c r="H116" s="92">
        <f t="shared" si="5"/>
        <v>0</v>
      </c>
      <c r="I116" s="86"/>
    </row>
    <row r="117" spans="1:9" ht="13.8" thickBot="1" x14ac:dyDescent="0.3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8" thickBot="1" x14ac:dyDescent="0.3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8" thickBot="1" x14ac:dyDescent="0.3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7" thickBot="1" x14ac:dyDescent="0.3">
      <c r="A120" s="6" t="s">
        <v>86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8" thickBot="1" x14ac:dyDescent="0.3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8" thickBot="1" x14ac:dyDescent="0.3">
      <c r="A122" s="120" t="s">
        <v>27</v>
      </c>
      <c r="B122" s="121">
        <f>(C6/5)*19</f>
        <v>0</v>
      </c>
      <c r="C122" s="122" t="s">
        <v>13</v>
      </c>
      <c r="D122" s="123"/>
      <c r="E122" s="123"/>
      <c r="F122" s="123"/>
      <c r="G122" s="20"/>
      <c r="H122" s="124"/>
      <c r="I122" s="11"/>
    </row>
    <row r="123" spans="1:9" ht="40.200000000000003" thickBot="1" x14ac:dyDescent="0.3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5">
      <c r="A124" s="125">
        <v>46844</v>
      </c>
      <c r="B124" s="126"/>
      <c r="C124" s="127"/>
      <c r="D124" s="64"/>
      <c r="E124" s="64"/>
      <c r="F124" s="64"/>
      <c r="G124" s="64"/>
      <c r="H124" s="22">
        <f>B124+E124+F124+G124</f>
        <v>0</v>
      </c>
      <c r="I124" s="107"/>
    </row>
    <row r="125" spans="1:9" x14ac:dyDescent="0.25">
      <c r="A125" s="2">
        <f>A124+1</f>
        <v>46845</v>
      </c>
      <c r="B125" s="64"/>
      <c r="C125" s="65"/>
      <c r="D125" s="64"/>
      <c r="E125" s="64"/>
      <c r="F125" s="64"/>
      <c r="G125" s="64"/>
      <c r="H125" s="22">
        <f t="shared" ref="H125:H153" si="8">B125+E125+F125+G125</f>
        <v>0</v>
      </c>
      <c r="I125" s="103">
        <f>H112+H113+H114+H115+H116+H124+H125</f>
        <v>0</v>
      </c>
    </row>
    <row r="126" spans="1:9" x14ac:dyDescent="0.25">
      <c r="A126" s="3">
        <f t="shared" ref="A126:A153" si="9">A125+1</f>
        <v>46846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5">
      <c r="A127" s="3">
        <f t="shared" si="9"/>
        <v>46847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91"/>
    </row>
    <row r="128" spans="1:9" x14ac:dyDescent="0.25">
      <c r="A128" s="3">
        <f t="shared" si="9"/>
        <v>46848</v>
      </c>
      <c r="B128" s="66"/>
      <c r="C128" s="119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5">
      <c r="A129" s="3">
        <f t="shared" si="9"/>
        <v>46849</v>
      </c>
      <c r="B129" s="66"/>
      <c r="C129" s="119"/>
      <c r="D129" s="66"/>
      <c r="E129" s="66"/>
      <c r="F129" s="66"/>
      <c r="G129" s="66"/>
      <c r="H129" s="33">
        <f t="shared" si="8"/>
        <v>0</v>
      </c>
      <c r="I129" s="83"/>
    </row>
    <row r="130" spans="1:9" x14ac:dyDescent="0.25">
      <c r="A130" s="3">
        <f t="shared" si="9"/>
        <v>46850</v>
      </c>
      <c r="B130" s="66"/>
      <c r="C130" s="67"/>
      <c r="D130" s="66"/>
      <c r="E130" s="66"/>
      <c r="F130" s="66"/>
      <c r="G130" s="66"/>
      <c r="H130" s="33">
        <f t="shared" si="8"/>
        <v>0</v>
      </c>
      <c r="I130" s="83"/>
    </row>
    <row r="131" spans="1:9" x14ac:dyDescent="0.25">
      <c r="A131" s="2">
        <f t="shared" si="9"/>
        <v>46851</v>
      </c>
      <c r="B131" s="64"/>
      <c r="C131" s="65"/>
      <c r="D131" s="64"/>
      <c r="E131" s="64"/>
      <c r="F131" s="64"/>
      <c r="G131" s="64"/>
      <c r="H131" s="22">
        <f t="shared" si="8"/>
        <v>0</v>
      </c>
      <c r="I131" s="106"/>
    </row>
    <row r="132" spans="1:9" x14ac:dyDescent="0.25">
      <c r="A132" s="2">
        <f t="shared" si="9"/>
        <v>46852</v>
      </c>
      <c r="B132" s="64"/>
      <c r="C132" s="65"/>
      <c r="D132" s="64"/>
      <c r="E132" s="64"/>
      <c r="F132" s="64"/>
      <c r="G132" s="64"/>
      <c r="H132" s="22">
        <f t="shared" si="8"/>
        <v>0</v>
      </c>
      <c r="I132" s="103">
        <f>H126+H127+H128+H129+H130+H131+H132</f>
        <v>0</v>
      </c>
    </row>
    <row r="133" spans="1:9" x14ac:dyDescent="0.25">
      <c r="A133" s="3">
        <f t="shared" si="9"/>
        <v>46853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5">
      <c r="A134" s="3">
        <f t="shared" si="9"/>
        <v>46854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3"/>
    </row>
    <row r="135" spans="1:9" x14ac:dyDescent="0.25">
      <c r="A135" s="3">
        <f t="shared" si="9"/>
        <v>46855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5">
      <c r="A136" s="3">
        <f t="shared" si="9"/>
        <v>46856</v>
      </c>
      <c r="B136" s="66"/>
      <c r="C136" s="67"/>
      <c r="D136" s="66"/>
      <c r="E136" s="66"/>
      <c r="F136" s="66"/>
      <c r="G136" s="66"/>
      <c r="H136" s="33">
        <f t="shared" si="8"/>
        <v>0</v>
      </c>
      <c r="I136" s="83"/>
    </row>
    <row r="137" spans="1:9" x14ac:dyDescent="0.25">
      <c r="A137" s="3">
        <f t="shared" si="9"/>
        <v>46857</v>
      </c>
      <c r="B137" s="66"/>
      <c r="C137" s="67"/>
      <c r="D137" s="66"/>
      <c r="E137" s="66"/>
      <c r="F137" s="66"/>
      <c r="G137" s="66"/>
      <c r="H137" s="33">
        <f t="shared" si="8"/>
        <v>0</v>
      </c>
      <c r="I137" s="83"/>
    </row>
    <row r="138" spans="1:9" x14ac:dyDescent="0.25">
      <c r="A138" s="2">
        <f t="shared" si="9"/>
        <v>46858</v>
      </c>
      <c r="B138" s="64"/>
      <c r="C138" s="65"/>
      <c r="D138" s="64"/>
      <c r="E138" s="64"/>
      <c r="F138" s="64"/>
      <c r="G138" s="64"/>
      <c r="H138" s="22">
        <f t="shared" si="8"/>
        <v>0</v>
      </c>
      <c r="I138" s="106"/>
    </row>
    <row r="139" spans="1:9" x14ac:dyDescent="0.25">
      <c r="A139" s="2">
        <f t="shared" si="9"/>
        <v>46859</v>
      </c>
      <c r="B139" s="64"/>
      <c r="C139" s="65" t="s">
        <v>26</v>
      </c>
      <c r="D139" s="64"/>
      <c r="E139" s="64"/>
      <c r="F139" s="64"/>
      <c r="G139" s="64"/>
      <c r="H139" s="22">
        <f t="shared" si="8"/>
        <v>0</v>
      </c>
      <c r="I139" s="103">
        <f>H133+H134+H135+H136+H137+H138+H139</f>
        <v>0</v>
      </c>
    </row>
    <row r="140" spans="1:9" x14ac:dyDescent="0.25">
      <c r="A140" s="2">
        <f t="shared" si="9"/>
        <v>46860</v>
      </c>
      <c r="B140" s="64"/>
      <c r="C140" s="65" t="s">
        <v>28</v>
      </c>
      <c r="D140" s="64"/>
      <c r="E140" s="64"/>
      <c r="F140" s="64"/>
      <c r="G140" s="64"/>
      <c r="H140" s="22">
        <f t="shared" si="8"/>
        <v>0</v>
      </c>
      <c r="I140" s="103"/>
    </row>
    <row r="141" spans="1:9" x14ac:dyDescent="0.25">
      <c r="A141" s="3">
        <f t="shared" si="9"/>
        <v>46861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3"/>
    </row>
    <row r="142" spans="1:9" x14ac:dyDescent="0.25">
      <c r="A142" s="3">
        <f t="shared" si="9"/>
        <v>46862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5">
      <c r="A143" s="3">
        <f t="shared" si="9"/>
        <v>46863</v>
      </c>
      <c r="B143" s="66"/>
      <c r="C143" s="67"/>
      <c r="D143" s="66"/>
      <c r="E143" s="66"/>
      <c r="F143" s="66"/>
      <c r="G143" s="66"/>
      <c r="H143" s="33">
        <f t="shared" si="8"/>
        <v>0</v>
      </c>
      <c r="I143" s="83"/>
    </row>
    <row r="144" spans="1:9" x14ac:dyDescent="0.25">
      <c r="A144" s="3">
        <f t="shared" si="9"/>
        <v>46864</v>
      </c>
      <c r="B144" s="66"/>
      <c r="C144" s="67"/>
      <c r="D144" s="66"/>
      <c r="E144" s="66"/>
      <c r="F144" s="66"/>
      <c r="G144" s="66"/>
      <c r="H144" s="33">
        <f t="shared" si="8"/>
        <v>0</v>
      </c>
      <c r="I144" s="83"/>
    </row>
    <row r="145" spans="1:9" x14ac:dyDescent="0.25">
      <c r="A145" s="2">
        <f t="shared" si="9"/>
        <v>46865</v>
      </c>
      <c r="B145" s="64"/>
      <c r="C145" s="65"/>
      <c r="D145" s="64"/>
      <c r="E145" s="64"/>
      <c r="F145" s="64"/>
      <c r="G145" s="64"/>
      <c r="H145" s="22">
        <f t="shared" si="8"/>
        <v>0</v>
      </c>
      <c r="I145" s="106"/>
    </row>
    <row r="146" spans="1:9" x14ac:dyDescent="0.25">
      <c r="A146" s="2">
        <f t="shared" si="9"/>
        <v>46866</v>
      </c>
      <c r="B146" s="64"/>
      <c r="C146" s="65"/>
      <c r="D146" s="64"/>
      <c r="E146" s="64"/>
      <c r="F146" s="64"/>
      <c r="G146" s="64"/>
      <c r="H146" s="22">
        <f t="shared" si="8"/>
        <v>0</v>
      </c>
      <c r="I146" s="103">
        <f>H140+H141+H142+H143+H144+H145+H146</f>
        <v>0</v>
      </c>
    </row>
    <row r="147" spans="1:9" x14ac:dyDescent="0.25">
      <c r="A147" s="3">
        <f t="shared" si="9"/>
        <v>46867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5">
      <c r="A148" s="3">
        <f t="shared" si="9"/>
        <v>46868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3"/>
    </row>
    <row r="149" spans="1:9" x14ac:dyDescent="0.25">
      <c r="A149" s="3">
        <f t="shared" si="9"/>
        <v>46869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5">
      <c r="A150" s="3">
        <f t="shared" si="9"/>
        <v>46870</v>
      </c>
      <c r="B150" s="66"/>
      <c r="C150" s="67"/>
      <c r="D150" s="66"/>
      <c r="E150" s="66"/>
      <c r="F150" s="66"/>
      <c r="G150" s="66"/>
      <c r="H150" s="33">
        <f t="shared" si="8"/>
        <v>0</v>
      </c>
      <c r="I150" s="83"/>
    </row>
    <row r="151" spans="1:9" x14ac:dyDescent="0.25">
      <c r="A151" s="3">
        <f t="shared" si="9"/>
        <v>46871</v>
      </c>
      <c r="B151" s="66"/>
      <c r="C151" s="67"/>
      <c r="D151" s="66"/>
      <c r="E151" s="66"/>
      <c r="F151" s="66"/>
      <c r="G151" s="66"/>
      <c r="H151" s="33">
        <f t="shared" si="8"/>
        <v>0</v>
      </c>
      <c r="I151" s="83"/>
    </row>
    <row r="152" spans="1:9" x14ac:dyDescent="0.25">
      <c r="A152" s="2">
        <f t="shared" si="9"/>
        <v>46872</v>
      </c>
      <c r="B152" s="64"/>
      <c r="C152" s="65"/>
      <c r="D152" s="64"/>
      <c r="E152" s="64"/>
      <c r="F152" s="64"/>
      <c r="G152" s="64"/>
      <c r="H152" s="22">
        <f t="shared" si="8"/>
        <v>0</v>
      </c>
      <c r="I152" s="106"/>
    </row>
    <row r="153" spans="1:9" ht="13.8" thickBot="1" x14ac:dyDescent="0.3">
      <c r="A153" s="2">
        <f t="shared" si="9"/>
        <v>46873</v>
      </c>
      <c r="B153" s="64"/>
      <c r="C153" s="65"/>
      <c r="D153" s="64"/>
      <c r="E153" s="64"/>
      <c r="F153" s="64"/>
      <c r="G153" s="64"/>
      <c r="H153" s="22">
        <f t="shared" si="8"/>
        <v>0</v>
      </c>
      <c r="I153" s="117">
        <f>H147+H148+H149+H150+H151+H152+H153</f>
        <v>0</v>
      </c>
    </row>
    <row r="154" spans="1:9" ht="13.8" thickBot="1" x14ac:dyDescent="0.3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8" thickBot="1" x14ac:dyDescent="0.3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8" thickBot="1" x14ac:dyDescent="0.3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7" thickBot="1" x14ac:dyDescent="0.3">
      <c r="A157" s="6" t="s">
        <v>86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8" thickBot="1" x14ac:dyDescent="0.3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8" thickBot="1" x14ac:dyDescent="0.3">
      <c r="A159" s="120" t="s">
        <v>29</v>
      </c>
      <c r="B159" s="121">
        <f>(C6/5)*21</f>
        <v>0</v>
      </c>
      <c r="C159" s="122" t="s">
        <v>13</v>
      </c>
      <c r="D159" s="123"/>
      <c r="E159" s="123"/>
      <c r="F159" s="123"/>
      <c r="G159" s="20"/>
      <c r="H159" s="124"/>
      <c r="I159" s="11"/>
    </row>
    <row r="160" spans="1:9" ht="40.200000000000003" thickBot="1" x14ac:dyDescent="0.3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5">
      <c r="A161" s="2">
        <v>46874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5">
      <c r="A162" s="3">
        <f>A161+1</f>
        <v>46875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91"/>
    </row>
    <row r="163" spans="1:9" x14ac:dyDescent="0.25">
      <c r="A163" s="3">
        <f t="shared" ref="A163:A191" si="11">A162+1</f>
        <v>46876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5">
      <c r="A164" s="3">
        <f t="shared" si="11"/>
        <v>46877</v>
      </c>
      <c r="B164" s="66"/>
      <c r="C164" s="67"/>
      <c r="D164" s="66"/>
      <c r="E164" s="66"/>
      <c r="F164" s="66"/>
      <c r="G164" s="66"/>
      <c r="H164" s="33">
        <f t="shared" si="10"/>
        <v>0</v>
      </c>
      <c r="I164" s="83"/>
    </row>
    <row r="165" spans="1:9" x14ac:dyDescent="0.25">
      <c r="A165" s="3">
        <f t="shared" si="11"/>
        <v>46878</v>
      </c>
      <c r="B165" s="66"/>
      <c r="C165" s="67"/>
      <c r="D165" s="66"/>
      <c r="E165" s="66"/>
      <c r="F165" s="66"/>
      <c r="G165" s="66"/>
      <c r="H165" s="33">
        <f t="shared" si="10"/>
        <v>0</v>
      </c>
      <c r="I165" s="91"/>
    </row>
    <row r="166" spans="1:9" x14ac:dyDescent="0.25">
      <c r="A166" s="2">
        <f t="shared" si="11"/>
        <v>46879</v>
      </c>
      <c r="B166" s="64"/>
      <c r="C166" s="65"/>
      <c r="D166" s="64"/>
      <c r="E166" s="64"/>
      <c r="F166" s="64"/>
      <c r="G166" s="64"/>
      <c r="H166" s="22">
        <f t="shared" si="10"/>
        <v>0</v>
      </c>
      <c r="I166" s="106"/>
    </row>
    <row r="167" spans="1:9" x14ac:dyDescent="0.25">
      <c r="A167" s="2">
        <f t="shared" si="11"/>
        <v>46880</v>
      </c>
      <c r="B167" s="64"/>
      <c r="C167" s="65"/>
      <c r="D167" s="64"/>
      <c r="E167" s="64"/>
      <c r="F167" s="64"/>
      <c r="G167" s="64"/>
      <c r="H167" s="22">
        <f t="shared" si="10"/>
        <v>0</v>
      </c>
      <c r="I167" s="103">
        <f>H161+H162+H163+H164+H165+H166+H167</f>
        <v>0</v>
      </c>
    </row>
    <row r="168" spans="1:9" x14ac:dyDescent="0.25">
      <c r="A168" s="3">
        <f t="shared" si="11"/>
        <v>46881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5">
      <c r="A169" s="3">
        <f t="shared" si="11"/>
        <v>46882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3"/>
    </row>
    <row r="170" spans="1:9" x14ac:dyDescent="0.25">
      <c r="A170" s="3">
        <f t="shared" si="11"/>
        <v>46883</v>
      </c>
      <c r="B170" s="66"/>
      <c r="C170" s="67"/>
      <c r="D170" s="66"/>
      <c r="E170" s="66"/>
      <c r="F170" s="66"/>
      <c r="G170" s="66"/>
      <c r="H170" s="33">
        <f t="shared" si="10"/>
        <v>0</v>
      </c>
      <c r="I170" s="91"/>
    </row>
    <row r="171" spans="1:9" x14ac:dyDescent="0.25">
      <c r="A171" s="3">
        <f t="shared" si="11"/>
        <v>46884</v>
      </c>
      <c r="B171" s="66"/>
      <c r="C171" s="67"/>
      <c r="D171" s="66"/>
      <c r="E171" s="66"/>
      <c r="F171" s="66"/>
      <c r="G171" s="66"/>
      <c r="H171" s="33">
        <f t="shared" si="10"/>
        <v>0</v>
      </c>
      <c r="I171" s="83"/>
    </row>
    <row r="172" spans="1:9" x14ac:dyDescent="0.25">
      <c r="A172" s="3">
        <f t="shared" si="11"/>
        <v>46885</v>
      </c>
      <c r="B172" s="66"/>
      <c r="C172" s="67"/>
      <c r="D172" s="66"/>
      <c r="E172" s="66"/>
      <c r="F172" s="66"/>
      <c r="G172" s="66"/>
      <c r="H172" s="33">
        <f t="shared" si="10"/>
        <v>0</v>
      </c>
      <c r="I172" s="83"/>
    </row>
    <row r="173" spans="1:9" x14ac:dyDescent="0.25">
      <c r="A173" s="2">
        <f t="shared" si="11"/>
        <v>46886</v>
      </c>
      <c r="B173" s="64"/>
      <c r="C173" s="65"/>
      <c r="D173" s="64"/>
      <c r="E173" s="64"/>
      <c r="F173" s="64"/>
      <c r="G173" s="64"/>
      <c r="H173" s="22">
        <f t="shared" si="10"/>
        <v>0</v>
      </c>
      <c r="I173" s="106"/>
    </row>
    <row r="174" spans="1:9" x14ac:dyDescent="0.25">
      <c r="A174" s="2">
        <f t="shared" si="11"/>
        <v>46887</v>
      </c>
      <c r="B174" s="64"/>
      <c r="C174" s="128"/>
      <c r="D174" s="64"/>
      <c r="E174" s="64"/>
      <c r="F174" s="64"/>
      <c r="G174" s="64"/>
      <c r="H174" s="22">
        <f t="shared" si="10"/>
        <v>0</v>
      </c>
      <c r="I174" s="103">
        <f>H168+H169+H170+H171+H172+H173+H174</f>
        <v>0</v>
      </c>
    </row>
    <row r="175" spans="1:9" x14ac:dyDescent="0.25">
      <c r="A175" s="3">
        <f>A174+1</f>
        <v>46888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5">
      <c r="A176" s="3">
        <f t="shared" si="11"/>
        <v>46889</v>
      </c>
      <c r="B176" s="66"/>
      <c r="D176" s="66"/>
      <c r="E176" s="66"/>
      <c r="F176" s="66"/>
      <c r="G176" s="66"/>
      <c r="H176" s="33">
        <f t="shared" si="10"/>
        <v>0</v>
      </c>
      <c r="I176" s="83"/>
    </row>
    <row r="177" spans="1:9" x14ac:dyDescent="0.25">
      <c r="A177" s="3">
        <f t="shared" si="11"/>
        <v>46890</v>
      </c>
      <c r="B177" s="66"/>
      <c r="D177" s="66"/>
      <c r="E177" s="66"/>
      <c r="F177" s="66"/>
      <c r="G177" s="66"/>
      <c r="H177" s="33">
        <f t="shared" si="10"/>
        <v>0</v>
      </c>
      <c r="I177" s="91"/>
    </row>
    <row r="178" spans="1:9" x14ac:dyDescent="0.25">
      <c r="A178" s="3">
        <f t="shared" si="11"/>
        <v>46891</v>
      </c>
      <c r="B178" s="66"/>
      <c r="C178" s="109"/>
      <c r="D178" s="66"/>
      <c r="E178" s="66"/>
      <c r="F178" s="66"/>
      <c r="G178" s="66"/>
      <c r="H178" s="33">
        <f t="shared" si="10"/>
        <v>0</v>
      </c>
      <c r="I178" s="83"/>
    </row>
    <row r="179" spans="1:9" x14ac:dyDescent="0.25">
      <c r="A179" s="3">
        <f t="shared" si="11"/>
        <v>46892</v>
      </c>
      <c r="B179" s="66"/>
      <c r="C179" s="67"/>
      <c r="D179" s="66"/>
      <c r="E179" s="66"/>
      <c r="F179" s="66"/>
      <c r="G179" s="66"/>
      <c r="H179" s="33">
        <f t="shared" si="10"/>
        <v>0</v>
      </c>
      <c r="I179" s="83"/>
    </row>
    <row r="180" spans="1:9" x14ac:dyDescent="0.25">
      <c r="A180" s="2">
        <f t="shared" si="11"/>
        <v>46893</v>
      </c>
      <c r="B180" s="64"/>
      <c r="C180" s="65"/>
      <c r="D180" s="64"/>
      <c r="E180" s="64"/>
      <c r="F180" s="64"/>
      <c r="G180" s="64"/>
      <c r="H180" s="22">
        <f t="shared" si="10"/>
        <v>0</v>
      </c>
      <c r="I180" s="103"/>
    </row>
    <row r="181" spans="1:9" x14ac:dyDescent="0.25">
      <c r="A181" s="2">
        <f t="shared" si="11"/>
        <v>46894</v>
      </c>
      <c r="B181" s="64"/>
      <c r="C181" s="65"/>
      <c r="D181" s="64"/>
      <c r="E181" s="64"/>
      <c r="F181" s="64"/>
      <c r="G181" s="64"/>
      <c r="H181" s="22">
        <f t="shared" si="10"/>
        <v>0</v>
      </c>
      <c r="I181" s="103">
        <f>H175+H176+H177+H178+H179+H180+H181</f>
        <v>0</v>
      </c>
    </row>
    <row r="182" spans="1:9" x14ac:dyDescent="0.25">
      <c r="A182" s="3">
        <f t="shared" si="11"/>
        <v>46895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5">
      <c r="A183" s="3">
        <f t="shared" si="11"/>
        <v>46896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3"/>
    </row>
    <row r="184" spans="1:9" x14ac:dyDescent="0.25">
      <c r="A184" s="3">
        <f t="shared" si="11"/>
        <v>46897</v>
      </c>
      <c r="B184" s="66"/>
      <c r="C184" s="119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5">
      <c r="A185" s="2">
        <f t="shared" si="11"/>
        <v>46898</v>
      </c>
      <c r="B185" s="64"/>
      <c r="C185" s="65" t="s">
        <v>31</v>
      </c>
      <c r="D185" s="64"/>
      <c r="E185" s="64"/>
      <c r="F185" s="64"/>
      <c r="G185" s="64"/>
      <c r="H185" s="22">
        <f t="shared" si="10"/>
        <v>0</v>
      </c>
      <c r="I185" s="113"/>
    </row>
    <row r="186" spans="1:9" x14ac:dyDescent="0.25">
      <c r="A186" s="3">
        <f t="shared" si="11"/>
        <v>46899</v>
      </c>
      <c r="B186" s="66"/>
      <c r="C186" s="67"/>
      <c r="D186" s="66"/>
      <c r="E186" s="66"/>
      <c r="F186" s="66"/>
      <c r="G186" s="66"/>
      <c r="H186" s="33">
        <f t="shared" si="10"/>
        <v>0</v>
      </c>
      <c r="I186" s="83"/>
    </row>
    <row r="187" spans="1:9" x14ac:dyDescent="0.25">
      <c r="A187" s="2">
        <f t="shared" si="11"/>
        <v>46900</v>
      </c>
      <c r="B187" s="64"/>
      <c r="C187" s="65"/>
      <c r="D187" s="64"/>
      <c r="E187" s="64"/>
      <c r="F187" s="64"/>
      <c r="G187" s="64"/>
      <c r="H187" s="22">
        <f t="shared" si="10"/>
        <v>0</v>
      </c>
      <c r="I187" s="106"/>
    </row>
    <row r="188" spans="1:9" x14ac:dyDescent="0.25">
      <c r="A188" s="2">
        <f t="shared" si="11"/>
        <v>46901</v>
      </c>
      <c r="B188" s="64"/>
      <c r="C188" s="65"/>
      <c r="D188" s="64"/>
      <c r="E188" s="64"/>
      <c r="F188" s="64"/>
      <c r="G188" s="64"/>
      <c r="H188" s="22">
        <f t="shared" si="10"/>
        <v>0</v>
      </c>
      <c r="I188" s="103">
        <f>H182+H183+H184+H185+H186+H187+H188</f>
        <v>0</v>
      </c>
    </row>
    <row r="189" spans="1:9" x14ac:dyDescent="0.25">
      <c r="A189" s="3">
        <f t="shared" si="11"/>
        <v>46902</v>
      </c>
      <c r="B189" s="66"/>
      <c r="C189" s="109"/>
      <c r="D189" s="66"/>
      <c r="E189" s="66"/>
      <c r="F189" s="66"/>
      <c r="G189" s="66"/>
      <c r="H189" s="33">
        <f t="shared" si="10"/>
        <v>0</v>
      </c>
      <c r="I189" s="84"/>
    </row>
    <row r="190" spans="1:9" x14ac:dyDescent="0.25">
      <c r="A190" s="3">
        <f t="shared" si="11"/>
        <v>46903</v>
      </c>
      <c r="B190" s="66"/>
      <c r="C190" s="67"/>
      <c r="D190" s="66"/>
      <c r="E190" s="66"/>
      <c r="F190" s="66"/>
      <c r="G190" s="66"/>
      <c r="H190" s="33">
        <f t="shared" si="10"/>
        <v>0</v>
      </c>
      <c r="I190" s="83"/>
    </row>
    <row r="191" spans="1:9" ht="13.8" thickBot="1" x14ac:dyDescent="0.3">
      <c r="A191" s="3">
        <f t="shared" si="11"/>
        <v>46904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18"/>
    </row>
    <row r="192" spans="1:9" ht="13.8" thickBot="1" x14ac:dyDescent="0.3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8" thickBot="1" x14ac:dyDescent="0.3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8" thickBot="1" x14ac:dyDescent="0.3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7" thickBot="1" x14ac:dyDescent="0.3">
      <c r="A195" s="6" t="s">
        <v>86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8" thickBot="1" x14ac:dyDescent="0.3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8" thickBot="1" x14ac:dyDescent="0.3">
      <c r="A197" s="120" t="s">
        <v>34</v>
      </c>
      <c r="B197" s="121">
        <f>(C6/5)*21</f>
        <v>0</v>
      </c>
      <c r="C197" s="122" t="s">
        <v>13</v>
      </c>
      <c r="D197" s="123"/>
      <c r="E197" s="123"/>
      <c r="F197" s="123"/>
      <c r="G197" s="20"/>
      <c r="H197" s="124"/>
      <c r="I197" s="11"/>
    </row>
    <row r="198" spans="1:9" ht="40.200000000000003" thickBot="1" x14ac:dyDescent="0.3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5">
      <c r="A199" s="3">
        <v>46905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5">
      <c r="A200" s="3">
        <f>A199+1</f>
        <v>46906</v>
      </c>
      <c r="B200" s="66"/>
      <c r="C200" s="67"/>
      <c r="D200" s="66"/>
      <c r="E200" s="66"/>
      <c r="F200" s="66"/>
      <c r="G200" s="66"/>
      <c r="H200" s="33">
        <f t="shared" ref="H200:H228" si="13">B200+E200+F200+G200</f>
        <v>0</v>
      </c>
      <c r="I200" s="91"/>
    </row>
    <row r="201" spans="1:9" x14ac:dyDescent="0.25">
      <c r="A201" s="2">
        <f t="shared" ref="A201:A228" si="14">A200+1</f>
        <v>46907</v>
      </c>
      <c r="B201" s="64"/>
      <c r="C201" s="65"/>
      <c r="D201" s="64"/>
      <c r="E201" s="64"/>
      <c r="F201" s="64"/>
      <c r="G201" s="64"/>
      <c r="H201" s="22">
        <f t="shared" si="13"/>
        <v>0</v>
      </c>
      <c r="I201" s="106"/>
    </row>
    <row r="202" spans="1:9" x14ac:dyDescent="0.25">
      <c r="A202" s="2">
        <f t="shared" si="14"/>
        <v>46908</v>
      </c>
      <c r="B202" s="64"/>
      <c r="C202" s="65" t="s">
        <v>32</v>
      </c>
      <c r="D202" s="64"/>
      <c r="E202" s="64"/>
      <c r="F202" s="64"/>
      <c r="G202" s="64"/>
      <c r="H202" s="22">
        <f t="shared" si="13"/>
        <v>0</v>
      </c>
      <c r="I202" s="103">
        <f>H189+H190+H191+H199+H200+H201+H202</f>
        <v>0</v>
      </c>
    </row>
    <row r="203" spans="1:9" x14ac:dyDescent="0.25">
      <c r="A203" s="2">
        <f t="shared" si="14"/>
        <v>46909</v>
      </c>
      <c r="B203" s="64"/>
      <c r="C203" s="65" t="s">
        <v>33</v>
      </c>
      <c r="D203" s="64"/>
      <c r="E203" s="64"/>
      <c r="F203" s="64"/>
      <c r="G203" s="64"/>
      <c r="H203" s="22">
        <f t="shared" si="13"/>
        <v>0</v>
      </c>
      <c r="I203" s="106"/>
    </row>
    <row r="204" spans="1:9" x14ac:dyDescent="0.25">
      <c r="A204" s="3">
        <f t="shared" si="14"/>
        <v>46910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91"/>
    </row>
    <row r="205" spans="1:9" x14ac:dyDescent="0.25">
      <c r="A205" s="3">
        <f t="shared" si="14"/>
        <v>46911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5">
      <c r="A206" s="3">
        <f t="shared" si="14"/>
        <v>46912</v>
      </c>
      <c r="B206" s="66"/>
      <c r="C206" s="109"/>
      <c r="D206" s="66"/>
      <c r="E206" s="66"/>
      <c r="F206" s="66"/>
      <c r="G206" s="66"/>
      <c r="H206" s="33">
        <f t="shared" si="13"/>
        <v>0</v>
      </c>
      <c r="I206" s="83"/>
    </row>
    <row r="207" spans="1:9" x14ac:dyDescent="0.25">
      <c r="A207" s="3">
        <f t="shared" si="14"/>
        <v>46913</v>
      </c>
      <c r="B207" s="66"/>
      <c r="C207" s="109"/>
      <c r="D207" s="66"/>
      <c r="E207" s="66"/>
      <c r="F207" s="66"/>
      <c r="G207" s="66"/>
      <c r="H207" s="33">
        <f t="shared" si="13"/>
        <v>0</v>
      </c>
      <c r="I207" s="83"/>
    </row>
    <row r="208" spans="1:9" x14ac:dyDescent="0.25">
      <c r="A208" s="2">
        <f t="shared" si="14"/>
        <v>46914</v>
      </c>
      <c r="B208" s="64"/>
      <c r="C208" s="65"/>
      <c r="D208" s="64"/>
      <c r="E208" s="64"/>
      <c r="F208" s="64"/>
      <c r="G208" s="64"/>
      <c r="H208" s="22">
        <f t="shared" si="13"/>
        <v>0</v>
      </c>
      <c r="I208" s="106"/>
    </row>
    <row r="209" spans="1:9" x14ac:dyDescent="0.25">
      <c r="A209" s="2">
        <f t="shared" si="14"/>
        <v>46915</v>
      </c>
      <c r="B209" s="64"/>
      <c r="C209" s="65"/>
      <c r="D209" s="64"/>
      <c r="E209" s="64"/>
      <c r="F209" s="64"/>
      <c r="G209" s="64"/>
      <c r="H209" s="22">
        <f t="shared" si="13"/>
        <v>0</v>
      </c>
      <c r="I209" s="103">
        <f>H203+H204+H205+H206+H207+H208+H209</f>
        <v>0</v>
      </c>
    </row>
    <row r="210" spans="1:9" x14ac:dyDescent="0.25">
      <c r="A210" s="3">
        <f t="shared" si="14"/>
        <v>46916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5">
      <c r="A211" s="3">
        <f t="shared" si="14"/>
        <v>46917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3"/>
    </row>
    <row r="212" spans="1:9" x14ac:dyDescent="0.25">
      <c r="A212" s="3">
        <f t="shared" si="14"/>
        <v>46918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5">
      <c r="A213" s="3">
        <f t="shared" si="14"/>
        <v>46919</v>
      </c>
      <c r="B213" s="66"/>
      <c r="C213" s="67"/>
      <c r="D213" s="66"/>
      <c r="E213" s="66"/>
      <c r="F213" s="66"/>
      <c r="G213" s="66"/>
      <c r="H213" s="33">
        <f t="shared" si="13"/>
        <v>0</v>
      </c>
      <c r="I213" s="83"/>
    </row>
    <row r="214" spans="1:9" x14ac:dyDescent="0.25">
      <c r="A214" s="3">
        <f t="shared" si="14"/>
        <v>46920</v>
      </c>
      <c r="B214" s="66"/>
      <c r="C214" s="67"/>
      <c r="D214" s="66"/>
      <c r="E214" s="66"/>
      <c r="F214" s="66"/>
      <c r="G214" s="66"/>
      <c r="H214" s="33">
        <f t="shared" si="13"/>
        <v>0</v>
      </c>
      <c r="I214" s="83"/>
    </row>
    <row r="215" spans="1:9" x14ac:dyDescent="0.25">
      <c r="A215" s="2">
        <f t="shared" si="14"/>
        <v>46921</v>
      </c>
      <c r="B215" s="64"/>
      <c r="C215" s="65"/>
      <c r="D215" s="64"/>
      <c r="E215" s="64"/>
      <c r="F215" s="64"/>
      <c r="G215" s="64"/>
      <c r="H215" s="22">
        <f t="shared" si="13"/>
        <v>0</v>
      </c>
      <c r="I215" s="106"/>
    </row>
    <row r="216" spans="1:9" x14ac:dyDescent="0.25">
      <c r="A216" s="2">
        <f t="shared" si="14"/>
        <v>46922</v>
      </c>
      <c r="B216" s="64"/>
      <c r="C216" s="65"/>
      <c r="D216" s="64"/>
      <c r="E216" s="64"/>
      <c r="F216" s="64"/>
      <c r="G216" s="64"/>
      <c r="H216" s="22">
        <f t="shared" si="13"/>
        <v>0</v>
      </c>
      <c r="I216" s="103">
        <f>H210+H211+H212+H213+H214+H215+H216</f>
        <v>0</v>
      </c>
    </row>
    <row r="217" spans="1:9" x14ac:dyDescent="0.25">
      <c r="A217" s="3">
        <f t="shared" si="14"/>
        <v>46923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5">
      <c r="A218" s="3">
        <f t="shared" si="14"/>
        <v>46924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3"/>
    </row>
    <row r="219" spans="1:9" x14ac:dyDescent="0.25">
      <c r="A219" s="3">
        <f t="shared" si="14"/>
        <v>46925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5">
      <c r="A220" s="3">
        <f t="shared" si="14"/>
        <v>46926</v>
      </c>
      <c r="B220" s="66"/>
      <c r="C220" s="67"/>
      <c r="D220" s="66"/>
      <c r="E220" s="66"/>
      <c r="F220" s="66"/>
      <c r="G220" s="66"/>
      <c r="H220" s="33">
        <f t="shared" si="13"/>
        <v>0</v>
      </c>
      <c r="I220" s="83"/>
    </row>
    <row r="221" spans="1:9" x14ac:dyDescent="0.25">
      <c r="A221" s="3">
        <f t="shared" si="14"/>
        <v>46927</v>
      </c>
      <c r="B221" s="66"/>
      <c r="C221" s="67"/>
      <c r="D221" s="66"/>
      <c r="E221" s="66"/>
      <c r="F221" s="66"/>
      <c r="G221" s="66"/>
      <c r="H221" s="33">
        <f t="shared" si="13"/>
        <v>0</v>
      </c>
      <c r="I221" s="83"/>
    </row>
    <row r="222" spans="1:9" x14ac:dyDescent="0.25">
      <c r="A222" s="2">
        <f t="shared" si="14"/>
        <v>46928</v>
      </c>
      <c r="B222" s="64"/>
      <c r="C222" s="65"/>
      <c r="D222" s="64"/>
      <c r="E222" s="64"/>
      <c r="F222" s="64"/>
      <c r="G222" s="64"/>
      <c r="H222" s="22">
        <f t="shared" si="13"/>
        <v>0</v>
      </c>
      <c r="I222" s="106"/>
    </row>
    <row r="223" spans="1:9" x14ac:dyDescent="0.25">
      <c r="A223" s="2">
        <f t="shared" si="14"/>
        <v>46929</v>
      </c>
      <c r="B223" s="64"/>
      <c r="C223" s="65"/>
      <c r="D223" s="64"/>
      <c r="E223" s="64"/>
      <c r="F223" s="64"/>
      <c r="G223" s="64"/>
      <c r="H223" s="22">
        <f t="shared" si="13"/>
        <v>0</v>
      </c>
      <c r="I223" s="103">
        <f>H217+H218+H219+H220+H221+H222+H223</f>
        <v>0</v>
      </c>
    </row>
    <row r="224" spans="1:9" x14ac:dyDescent="0.25">
      <c r="A224" s="3">
        <f t="shared" si="14"/>
        <v>46930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5">
      <c r="A225" s="3">
        <f t="shared" si="14"/>
        <v>46931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3"/>
    </row>
    <row r="226" spans="1:9" x14ac:dyDescent="0.25">
      <c r="A226" s="3">
        <f t="shared" si="14"/>
        <v>46932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5">
      <c r="A227" s="3">
        <f t="shared" si="14"/>
        <v>46933</v>
      </c>
      <c r="B227" s="66"/>
      <c r="C227" s="67"/>
      <c r="D227" s="66"/>
      <c r="E227" s="66"/>
      <c r="F227" s="66"/>
      <c r="G227" s="66"/>
      <c r="H227" s="33">
        <f t="shared" si="13"/>
        <v>0</v>
      </c>
      <c r="I227" s="83"/>
    </row>
    <row r="228" spans="1:9" ht="13.8" thickBot="1" x14ac:dyDescent="0.3">
      <c r="A228" s="3">
        <f t="shared" si="14"/>
        <v>46934</v>
      </c>
      <c r="B228" s="66"/>
      <c r="C228" s="67"/>
      <c r="D228" s="66"/>
      <c r="E228" s="66"/>
      <c r="F228" s="66"/>
      <c r="G228" s="66"/>
      <c r="H228" s="33">
        <f t="shared" si="13"/>
        <v>0</v>
      </c>
      <c r="I228" s="86"/>
    </row>
    <row r="229" spans="1:9" ht="13.8" thickBot="1" x14ac:dyDescent="0.3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8" thickBot="1" x14ac:dyDescent="0.3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8" thickBot="1" x14ac:dyDescent="0.3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7" thickBot="1" x14ac:dyDescent="0.3">
      <c r="A232" s="6" t="s">
        <v>86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8" thickBot="1" x14ac:dyDescent="0.3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8" thickBot="1" x14ac:dyDescent="0.3">
      <c r="A234" s="120" t="s">
        <v>35</v>
      </c>
      <c r="B234" s="121">
        <f>(C6/5)*20</f>
        <v>0</v>
      </c>
      <c r="C234" s="122" t="s">
        <v>13</v>
      </c>
      <c r="D234" s="123"/>
      <c r="E234" s="123"/>
      <c r="F234" s="123"/>
      <c r="G234" s="20"/>
      <c r="H234" s="124"/>
      <c r="I234" s="11"/>
    </row>
    <row r="235" spans="1:9" ht="40.200000000000003" thickBot="1" x14ac:dyDescent="0.3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5">
      <c r="A236" s="2">
        <v>46935</v>
      </c>
      <c r="B236" s="64"/>
      <c r="C236" s="65"/>
      <c r="D236" s="64"/>
      <c r="E236" s="64"/>
      <c r="F236" s="64"/>
      <c r="G236" s="64"/>
      <c r="H236" s="22">
        <f>B236+E236+F236+G236</f>
        <v>0</v>
      </c>
      <c r="I236" s="107"/>
    </row>
    <row r="237" spans="1:9" x14ac:dyDescent="0.25">
      <c r="A237" s="2">
        <f>A236+1</f>
        <v>46936</v>
      </c>
      <c r="B237" s="64"/>
      <c r="C237" s="65"/>
      <c r="D237" s="64"/>
      <c r="E237" s="64"/>
      <c r="F237" s="64"/>
      <c r="G237" s="64"/>
      <c r="H237" s="22">
        <f t="shared" ref="H237:H266" si="15">B237+E237+F237+G237</f>
        <v>0</v>
      </c>
      <c r="I237" s="103">
        <f>H224+H225+H226+H227+H228+H236+H237</f>
        <v>0</v>
      </c>
    </row>
    <row r="238" spans="1:9" x14ac:dyDescent="0.25">
      <c r="A238" s="3">
        <f t="shared" ref="A238:A266" si="16">A237+1</f>
        <v>46937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5">
      <c r="A239" s="3">
        <f t="shared" si="16"/>
        <v>46938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91"/>
    </row>
    <row r="240" spans="1:9" x14ac:dyDescent="0.25">
      <c r="A240" s="3">
        <f t="shared" si="16"/>
        <v>46939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5">
      <c r="A241" s="3">
        <f t="shared" si="16"/>
        <v>46940</v>
      </c>
      <c r="B241" s="66"/>
      <c r="C241" s="67"/>
      <c r="D241" s="66"/>
      <c r="E241" s="66"/>
      <c r="F241" s="66"/>
      <c r="G241" s="66"/>
      <c r="H241" s="33">
        <f t="shared" si="15"/>
        <v>0</v>
      </c>
      <c r="I241" s="83"/>
    </row>
    <row r="242" spans="1:9" x14ac:dyDescent="0.25">
      <c r="A242" s="3">
        <f t="shared" si="16"/>
        <v>46941</v>
      </c>
      <c r="B242" s="66"/>
      <c r="C242" s="67"/>
      <c r="D242" s="66"/>
      <c r="E242" s="66"/>
      <c r="F242" s="66"/>
      <c r="G242" s="66"/>
      <c r="H242" s="33">
        <f t="shared" si="15"/>
        <v>0</v>
      </c>
      <c r="I242" s="83"/>
    </row>
    <row r="243" spans="1:9" x14ac:dyDescent="0.25">
      <c r="A243" s="2">
        <f t="shared" si="16"/>
        <v>46942</v>
      </c>
      <c r="B243" s="64"/>
      <c r="C243" s="65"/>
      <c r="D243" s="64"/>
      <c r="E243" s="64"/>
      <c r="F243" s="64"/>
      <c r="G243" s="64"/>
      <c r="H243" s="22">
        <f t="shared" si="15"/>
        <v>0</v>
      </c>
      <c r="I243" s="106"/>
    </row>
    <row r="244" spans="1:9" x14ac:dyDescent="0.25">
      <c r="A244" s="2">
        <f t="shared" si="16"/>
        <v>46943</v>
      </c>
      <c r="B244" s="64"/>
      <c r="C244" s="65"/>
      <c r="D244" s="64"/>
      <c r="E244" s="64"/>
      <c r="F244" s="64"/>
      <c r="G244" s="64"/>
      <c r="H244" s="22">
        <f t="shared" si="15"/>
        <v>0</v>
      </c>
      <c r="I244" s="103">
        <f>H238+H239+H240+H241+H242+H243+H244</f>
        <v>0</v>
      </c>
    </row>
    <row r="245" spans="1:9" x14ac:dyDescent="0.25">
      <c r="A245" s="3">
        <f t="shared" si="16"/>
        <v>46944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5">
      <c r="A246" s="3">
        <f t="shared" si="16"/>
        <v>46945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3"/>
    </row>
    <row r="247" spans="1:9" x14ac:dyDescent="0.25">
      <c r="A247" s="3">
        <f t="shared" si="16"/>
        <v>46946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5">
      <c r="A248" s="3">
        <f t="shared" si="16"/>
        <v>46947</v>
      </c>
      <c r="B248" s="66"/>
      <c r="C248" s="67"/>
      <c r="D248" s="66"/>
      <c r="E248" s="66"/>
      <c r="F248" s="66"/>
      <c r="G248" s="66"/>
      <c r="H248" s="33">
        <f t="shared" si="15"/>
        <v>0</v>
      </c>
      <c r="I248" s="83"/>
    </row>
    <row r="249" spans="1:9" x14ac:dyDescent="0.25">
      <c r="A249" s="3">
        <f t="shared" si="16"/>
        <v>46948</v>
      </c>
      <c r="B249" s="66"/>
      <c r="C249" s="67"/>
      <c r="D249" s="66"/>
      <c r="E249" s="66"/>
      <c r="F249" s="66"/>
      <c r="G249" s="66"/>
      <c r="H249" s="33">
        <f t="shared" si="15"/>
        <v>0</v>
      </c>
      <c r="I249" s="83"/>
    </row>
    <row r="250" spans="1:9" x14ac:dyDescent="0.25">
      <c r="A250" s="2">
        <f t="shared" si="16"/>
        <v>46949</v>
      </c>
      <c r="B250" s="64"/>
      <c r="C250" s="65"/>
      <c r="D250" s="64"/>
      <c r="E250" s="64"/>
      <c r="F250" s="64"/>
      <c r="G250" s="64"/>
      <c r="H250" s="22">
        <f t="shared" si="15"/>
        <v>0</v>
      </c>
      <c r="I250" s="106"/>
    </row>
    <row r="251" spans="1:9" x14ac:dyDescent="0.25">
      <c r="A251" s="2">
        <f t="shared" si="16"/>
        <v>46950</v>
      </c>
      <c r="B251" s="64"/>
      <c r="C251" s="65"/>
      <c r="D251" s="64"/>
      <c r="E251" s="64"/>
      <c r="F251" s="64"/>
      <c r="G251" s="64"/>
      <c r="H251" s="22">
        <f t="shared" si="15"/>
        <v>0</v>
      </c>
      <c r="I251" s="103">
        <f>H245+H246+H247+H248+H249+H250+H251</f>
        <v>0</v>
      </c>
    </row>
    <row r="252" spans="1:9" x14ac:dyDescent="0.25">
      <c r="A252" s="3">
        <f t="shared" si="16"/>
        <v>46951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5">
      <c r="A253" s="3">
        <f t="shared" si="16"/>
        <v>46952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3"/>
    </row>
    <row r="254" spans="1:9" x14ac:dyDescent="0.25">
      <c r="A254" s="3">
        <f t="shared" si="16"/>
        <v>46953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5">
      <c r="A255" s="3">
        <f t="shared" si="16"/>
        <v>46954</v>
      </c>
      <c r="B255" s="66"/>
      <c r="C255" s="67"/>
      <c r="D255" s="66"/>
      <c r="E255" s="66"/>
      <c r="F255" s="66"/>
      <c r="G255" s="66"/>
      <c r="H255" s="33">
        <f t="shared" si="15"/>
        <v>0</v>
      </c>
      <c r="I255" s="83"/>
    </row>
    <row r="256" spans="1:9" x14ac:dyDescent="0.25">
      <c r="A256" s="2">
        <f t="shared" si="16"/>
        <v>46955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5">
      <c r="A257" s="2">
        <f t="shared" si="16"/>
        <v>46956</v>
      </c>
      <c r="B257" s="64"/>
      <c r="C257" s="65"/>
      <c r="D257" s="64"/>
      <c r="E257" s="64"/>
      <c r="F257" s="64"/>
      <c r="G257" s="64"/>
      <c r="H257" s="22">
        <f t="shared" si="15"/>
        <v>0</v>
      </c>
      <c r="I257" s="106"/>
    </row>
    <row r="258" spans="1:9" x14ac:dyDescent="0.25">
      <c r="A258" s="2">
        <f t="shared" si="16"/>
        <v>46957</v>
      </c>
      <c r="B258" s="64"/>
      <c r="C258" s="65"/>
      <c r="D258" s="64"/>
      <c r="E258" s="64"/>
      <c r="F258" s="64"/>
      <c r="G258" s="64"/>
      <c r="H258" s="22">
        <f t="shared" si="15"/>
        <v>0</v>
      </c>
      <c r="I258" s="103">
        <f>H252+H253+H254+H255+H256+H257+H258</f>
        <v>0</v>
      </c>
    </row>
    <row r="259" spans="1:9" x14ac:dyDescent="0.25">
      <c r="A259" s="3">
        <f t="shared" si="16"/>
        <v>46958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5">
      <c r="A260" s="3">
        <f t="shared" si="16"/>
        <v>46959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3"/>
    </row>
    <row r="261" spans="1:9" x14ac:dyDescent="0.25">
      <c r="A261" s="3">
        <f t="shared" si="16"/>
        <v>46960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5">
      <c r="A262" s="3">
        <f t="shared" si="16"/>
        <v>46961</v>
      </c>
      <c r="B262" s="66"/>
      <c r="C262" s="67"/>
      <c r="D262" s="66"/>
      <c r="E262" s="66"/>
      <c r="F262" s="66"/>
      <c r="G262" s="66"/>
      <c r="H262" s="33">
        <f t="shared" si="15"/>
        <v>0</v>
      </c>
      <c r="I262" s="83"/>
    </row>
    <row r="263" spans="1:9" x14ac:dyDescent="0.25">
      <c r="A263" s="3">
        <f t="shared" si="16"/>
        <v>46962</v>
      </c>
      <c r="B263" s="66"/>
      <c r="C263" s="67"/>
      <c r="D263" s="66"/>
      <c r="E263" s="66"/>
      <c r="F263" s="66"/>
      <c r="G263" s="66"/>
      <c r="H263" s="33">
        <f t="shared" si="15"/>
        <v>0</v>
      </c>
      <c r="I263" s="83"/>
    </row>
    <row r="264" spans="1:9" x14ac:dyDescent="0.25">
      <c r="A264" s="2">
        <f t="shared" si="16"/>
        <v>46963</v>
      </c>
      <c r="B264" s="64"/>
      <c r="C264" s="65"/>
      <c r="D264" s="64"/>
      <c r="E264" s="64"/>
      <c r="F264" s="64"/>
      <c r="G264" s="64"/>
      <c r="H264" s="22">
        <f t="shared" si="15"/>
        <v>0</v>
      </c>
      <c r="I264" s="106"/>
    </row>
    <row r="265" spans="1:9" x14ac:dyDescent="0.25">
      <c r="A265" s="2">
        <f t="shared" si="16"/>
        <v>46964</v>
      </c>
      <c r="B265" s="64"/>
      <c r="C265" s="65"/>
      <c r="D265" s="64"/>
      <c r="E265" s="64"/>
      <c r="F265" s="64"/>
      <c r="G265" s="64"/>
      <c r="H265" s="22">
        <f t="shared" si="15"/>
        <v>0</v>
      </c>
      <c r="I265" s="103">
        <f>H259+H260+H261+H262+H263+H264+H265</f>
        <v>0</v>
      </c>
    </row>
    <row r="266" spans="1:9" ht="13.8" thickBot="1" x14ac:dyDescent="0.3">
      <c r="A266" s="3">
        <f t="shared" si="16"/>
        <v>46965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8" thickBot="1" x14ac:dyDescent="0.3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8" thickBot="1" x14ac:dyDescent="0.3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8" thickBot="1" x14ac:dyDescent="0.3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7" thickBot="1" x14ac:dyDescent="0.3">
      <c r="A270" s="6" t="s">
        <v>86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8" thickBot="1" x14ac:dyDescent="0.3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8" thickBot="1" x14ac:dyDescent="0.3">
      <c r="A272" s="120" t="s">
        <v>37</v>
      </c>
      <c r="B272" s="121">
        <f>(C6/5)*22</f>
        <v>0</v>
      </c>
      <c r="C272" s="122" t="s">
        <v>13</v>
      </c>
      <c r="D272" s="123"/>
      <c r="E272" s="123"/>
      <c r="F272" s="123"/>
      <c r="G272" s="20"/>
      <c r="H272" s="124"/>
      <c r="I272" s="11"/>
    </row>
    <row r="273" spans="1:9" ht="40.200000000000003" thickBot="1" x14ac:dyDescent="0.3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5">
      <c r="A274" s="3">
        <v>46966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102"/>
    </row>
    <row r="275" spans="1:9" x14ac:dyDescent="0.25">
      <c r="A275" s="3">
        <f>A274+1</f>
        <v>46967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5">
      <c r="A276" s="3">
        <f t="shared" ref="A276:A304" si="19">A275+1</f>
        <v>46968</v>
      </c>
      <c r="B276" s="66"/>
      <c r="C276" s="67"/>
      <c r="D276" s="66"/>
      <c r="E276" s="66"/>
      <c r="F276" s="66"/>
      <c r="G276" s="66"/>
      <c r="H276" s="33">
        <f t="shared" si="18"/>
        <v>0</v>
      </c>
      <c r="I276" s="83"/>
    </row>
    <row r="277" spans="1:9" x14ac:dyDescent="0.25">
      <c r="A277" s="3">
        <f t="shared" si="19"/>
        <v>46969</v>
      </c>
      <c r="B277" s="66"/>
      <c r="C277" s="67"/>
      <c r="D277" s="66"/>
      <c r="E277" s="66"/>
      <c r="F277" s="66"/>
      <c r="G277" s="66"/>
      <c r="H277" s="33">
        <f t="shared" si="18"/>
        <v>0</v>
      </c>
      <c r="I277" s="91"/>
    </row>
    <row r="278" spans="1:9" x14ac:dyDescent="0.25">
      <c r="A278" s="2">
        <f t="shared" si="19"/>
        <v>46970</v>
      </c>
      <c r="B278" s="64"/>
      <c r="C278" s="65"/>
      <c r="D278" s="64"/>
      <c r="E278" s="64"/>
      <c r="F278" s="64"/>
      <c r="G278" s="64"/>
      <c r="H278" s="22">
        <f t="shared" si="18"/>
        <v>0</v>
      </c>
      <c r="I278" s="106"/>
    </row>
    <row r="279" spans="1:9" x14ac:dyDescent="0.25">
      <c r="A279" s="2">
        <f t="shared" si="19"/>
        <v>46971</v>
      </c>
      <c r="B279" s="64"/>
      <c r="C279" s="65"/>
      <c r="D279" s="64"/>
      <c r="E279" s="64"/>
      <c r="F279" s="64"/>
      <c r="G279" s="64"/>
      <c r="H279" s="22">
        <f t="shared" si="18"/>
        <v>0</v>
      </c>
      <c r="I279" s="103">
        <f>H266+H274+H275+H276+H277+H278+H279</f>
        <v>0</v>
      </c>
    </row>
    <row r="280" spans="1:9" x14ac:dyDescent="0.25">
      <c r="A280" s="3">
        <f t="shared" si="19"/>
        <v>46972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5">
      <c r="A281" s="3">
        <f t="shared" si="19"/>
        <v>46973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3"/>
    </row>
    <row r="282" spans="1:9" x14ac:dyDescent="0.25">
      <c r="A282" s="3">
        <f t="shared" si="19"/>
        <v>46974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5">
      <c r="A283" s="3">
        <f t="shared" si="19"/>
        <v>46975</v>
      </c>
      <c r="B283" s="66"/>
      <c r="C283" s="67"/>
      <c r="D283" s="66"/>
      <c r="E283" s="66"/>
      <c r="F283" s="66"/>
      <c r="G283" s="66"/>
      <c r="H283" s="33">
        <f t="shared" si="18"/>
        <v>0</v>
      </c>
      <c r="I283" s="83"/>
    </row>
    <row r="284" spans="1:9" x14ac:dyDescent="0.25">
      <c r="A284" s="3">
        <f t="shared" si="19"/>
        <v>46976</v>
      </c>
      <c r="B284" s="66"/>
      <c r="C284" s="67"/>
      <c r="D284" s="66"/>
      <c r="E284" s="66"/>
      <c r="F284" s="66"/>
      <c r="G284" s="66"/>
      <c r="H284" s="33">
        <f t="shared" si="18"/>
        <v>0</v>
      </c>
      <c r="I284" s="83"/>
    </row>
    <row r="285" spans="1:9" x14ac:dyDescent="0.25">
      <c r="A285" s="2">
        <f t="shared" si="19"/>
        <v>46977</v>
      </c>
      <c r="B285" s="64"/>
      <c r="C285" s="65"/>
      <c r="D285" s="64"/>
      <c r="E285" s="64"/>
      <c r="F285" s="64"/>
      <c r="G285" s="64"/>
      <c r="H285" s="22">
        <f t="shared" si="18"/>
        <v>0</v>
      </c>
      <c r="I285" s="106"/>
    </row>
    <row r="286" spans="1:9" x14ac:dyDescent="0.25">
      <c r="A286" s="2">
        <f t="shared" si="19"/>
        <v>46978</v>
      </c>
      <c r="B286" s="64"/>
      <c r="C286" s="65"/>
      <c r="D286" s="64"/>
      <c r="E286" s="64"/>
      <c r="F286" s="64"/>
      <c r="G286" s="64"/>
      <c r="H286" s="22">
        <f t="shared" si="18"/>
        <v>0</v>
      </c>
      <c r="I286" s="103">
        <f>H280+H281+H282+H283+H284+H285+H286</f>
        <v>0</v>
      </c>
    </row>
    <row r="287" spans="1:9" x14ac:dyDescent="0.25">
      <c r="A287" s="3">
        <f t="shared" si="19"/>
        <v>46979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5">
      <c r="A288" s="2">
        <f t="shared" si="19"/>
        <v>46980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/>
    </row>
    <row r="289" spans="1:9" x14ac:dyDescent="0.25">
      <c r="A289" s="3">
        <f t="shared" si="19"/>
        <v>46981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5">
      <c r="A290" s="3">
        <f t="shared" si="19"/>
        <v>46982</v>
      </c>
      <c r="B290" s="66"/>
      <c r="C290" s="67"/>
      <c r="D290" s="66"/>
      <c r="E290" s="66"/>
      <c r="F290" s="66"/>
      <c r="G290" s="66"/>
      <c r="H290" s="33">
        <f t="shared" si="18"/>
        <v>0</v>
      </c>
      <c r="I290" s="83"/>
    </row>
    <row r="291" spans="1:9" x14ac:dyDescent="0.25">
      <c r="A291" s="3">
        <f t="shared" si="19"/>
        <v>46983</v>
      </c>
      <c r="B291" s="66"/>
      <c r="C291" s="67"/>
      <c r="D291" s="66"/>
      <c r="E291" s="66"/>
      <c r="F291" s="66"/>
      <c r="G291" s="66"/>
      <c r="H291" s="33">
        <f t="shared" si="18"/>
        <v>0</v>
      </c>
      <c r="I291" s="83"/>
    </row>
    <row r="292" spans="1:9" x14ac:dyDescent="0.25">
      <c r="A292" s="2">
        <f t="shared" si="19"/>
        <v>46984</v>
      </c>
      <c r="B292" s="64"/>
      <c r="C292" s="65"/>
      <c r="D292" s="64"/>
      <c r="E292" s="64"/>
      <c r="F292" s="64"/>
      <c r="G292" s="64"/>
      <c r="H292" s="22">
        <f t="shared" si="18"/>
        <v>0</v>
      </c>
      <c r="I292" s="106"/>
    </row>
    <row r="293" spans="1:9" x14ac:dyDescent="0.25">
      <c r="A293" s="2">
        <f t="shared" si="19"/>
        <v>46985</v>
      </c>
      <c r="B293" s="64"/>
      <c r="C293" s="65"/>
      <c r="D293" s="64"/>
      <c r="E293" s="64"/>
      <c r="F293" s="64"/>
      <c r="G293" s="64"/>
      <c r="H293" s="22">
        <f t="shared" si="18"/>
        <v>0</v>
      </c>
      <c r="I293" s="103">
        <f>H287+H288+H289+H290+H291+H292+H293</f>
        <v>0</v>
      </c>
    </row>
    <row r="294" spans="1:9" x14ac:dyDescent="0.25">
      <c r="A294" s="3">
        <f t="shared" si="19"/>
        <v>46986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5">
      <c r="A295" s="3">
        <f t="shared" si="19"/>
        <v>46987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3"/>
    </row>
    <row r="296" spans="1:9" x14ac:dyDescent="0.25">
      <c r="A296" s="3">
        <f t="shared" si="19"/>
        <v>46988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5">
      <c r="A297" s="3">
        <f t="shared" si="19"/>
        <v>46989</v>
      </c>
      <c r="B297" s="66"/>
      <c r="C297" s="67"/>
      <c r="D297" s="66"/>
      <c r="E297" s="66"/>
      <c r="F297" s="66"/>
      <c r="G297" s="66"/>
      <c r="H297" s="33">
        <f t="shared" si="18"/>
        <v>0</v>
      </c>
      <c r="I297" s="83"/>
    </row>
    <row r="298" spans="1:9" x14ac:dyDescent="0.25">
      <c r="A298" s="3">
        <f t="shared" si="19"/>
        <v>46990</v>
      </c>
      <c r="B298" s="66"/>
      <c r="C298" s="67"/>
      <c r="D298" s="66"/>
      <c r="E298" s="66"/>
      <c r="F298" s="66"/>
      <c r="G298" s="66"/>
      <c r="H298" s="33">
        <f t="shared" si="18"/>
        <v>0</v>
      </c>
      <c r="I298" s="83"/>
    </row>
    <row r="299" spans="1:9" x14ac:dyDescent="0.25">
      <c r="A299" s="2">
        <f t="shared" si="19"/>
        <v>46991</v>
      </c>
      <c r="B299" s="64"/>
      <c r="C299" s="65"/>
      <c r="D299" s="64"/>
      <c r="E299" s="64"/>
      <c r="F299" s="64"/>
      <c r="G299" s="64"/>
      <c r="H299" s="22">
        <f t="shared" si="18"/>
        <v>0</v>
      </c>
      <c r="I299" s="106"/>
    </row>
    <row r="300" spans="1:9" x14ac:dyDescent="0.25">
      <c r="A300" s="2">
        <f t="shared" si="19"/>
        <v>46992</v>
      </c>
      <c r="B300" s="64"/>
      <c r="C300" s="65"/>
      <c r="D300" s="64"/>
      <c r="E300" s="64"/>
      <c r="F300" s="64"/>
      <c r="G300" s="64"/>
      <c r="H300" s="22">
        <f t="shared" si="18"/>
        <v>0</v>
      </c>
      <c r="I300" s="103">
        <f>H294+H295+H296+H297+H298+H299+H300</f>
        <v>0</v>
      </c>
    </row>
    <row r="301" spans="1:9" x14ac:dyDescent="0.25">
      <c r="A301" s="3">
        <f t="shared" si="19"/>
        <v>46993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5">
      <c r="A302" s="3">
        <f t="shared" si="19"/>
        <v>46994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3"/>
    </row>
    <row r="303" spans="1:9" x14ac:dyDescent="0.25">
      <c r="A303" s="3">
        <f t="shared" si="19"/>
        <v>46995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8" thickBot="1" x14ac:dyDescent="0.3">
      <c r="A304" s="3">
        <f t="shared" si="19"/>
        <v>46996</v>
      </c>
      <c r="B304" s="66"/>
      <c r="C304" s="67"/>
      <c r="D304" s="66"/>
      <c r="E304" s="66"/>
      <c r="F304" s="66"/>
      <c r="G304" s="66"/>
      <c r="H304" s="33">
        <f t="shared" si="18"/>
        <v>0</v>
      </c>
      <c r="I304" s="86"/>
    </row>
    <row r="305" spans="1:9" ht="13.8" thickBot="1" x14ac:dyDescent="0.3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8" thickBot="1" x14ac:dyDescent="0.3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8" thickBot="1" x14ac:dyDescent="0.3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7" thickBot="1" x14ac:dyDescent="0.3">
      <c r="A308" s="6" t="s">
        <v>86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8" thickBot="1" x14ac:dyDescent="0.3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8" thickBot="1" x14ac:dyDescent="0.3">
      <c r="A310" s="120" t="s">
        <v>39</v>
      </c>
      <c r="B310" s="121">
        <f>(C6/5)*21</f>
        <v>0</v>
      </c>
      <c r="C310" s="122" t="s">
        <v>13</v>
      </c>
      <c r="D310" s="123"/>
      <c r="E310" s="123"/>
      <c r="F310" s="123"/>
      <c r="G310" s="20"/>
      <c r="H310" s="124"/>
      <c r="I310" s="11"/>
    </row>
    <row r="311" spans="1:9" ht="40.200000000000003" thickBot="1" x14ac:dyDescent="0.3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5">
      <c r="A312" s="3">
        <v>46997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5">
      <c r="A313" s="2">
        <f>A312+1</f>
        <v>46998</v>
      </c>
      <c r="B313" s="64"/>
      <c r="C313" s="65"/>
      <c r="D313" s="64"/>
      <c r="E313" s="64"/>
      <c r="F313" s="64"/>
      <c r="G313" s="64"/>
      <c r="H313" s="22">
        <f t="shared" ref="H313:H341" si="21">B313+E313+F313+G313</f>
        <v>0</v>
      </c>
      <c r="I313" s="106"/>
    </row>
    <row r="314" spans="1:9" x14ac:dyDescent="0.25">
      <c r="A314" s="2">
        <f t="shared" ref="A314:A341" si="22">A313+1</f>
        <v>46999</v>
      </c>
      <c r="B314" s="64"/>
      <c r="C314" s="65"/>
      <c r="D314" s="64"/>
      <c r="E314" s="64"/>
      <c r="F314" s="64"/>
      <c r="G314" s="64"/>
      <c r="H314" s="22">
        <f t="shared" si="21"/>
        <v>0</v>
      </c>
      <c r="I314" s="103">
        <f>H301+H302+H303+H304+H312+H313+H314</f>
        <v>0</v>
      </c>
    </row>
    <row r="315" spans="1:9" x14ac:dyDescent="0.25">
      <c r="A315" s="3">
        <f t="shared" si="22"/>
        <v>47000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5">
      <c r="A316" s="3">
        <f t="shared" si="22"/>
        <v>47001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91"/>
    </row>
    <row r="317" spans="1:9" x14ac:dyDescent="0.25">
      <c r="A317" s="3">
        <f t="shared" si="22"/>
        <v>47002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5">
      <c r="A318" s="3">
        <f t="shared" si="22"/>
        <v>47003</v>
      </c>
      <c r="B318" s="66"/>
      <c r="C318" s="67"/>
      <c r="D318" s="66"/>
      <c r="E318" s="66"/>
      <c r="F318" s="66"/>
      <c r="G318" s="66"/>
      <c r="H318" s="33">
        <f t="shared" si="21"/>
        <v>0</v>
      </c>
      <c r="I318" s="83"/>
    </row>
    <row r="319" spans="1:9" x14ac:dyDescent="0.25">
      <c r="A319" s="3">
        <f t="shared" si="22"/>
        <v>47004</v>
      </c>
      <c r="B319" s="66"/>
      <c r="C319" s="67"/>
      <c r="D319" s="66"/>
      <c r="E319" s="66"/>
      <c r="F319" s="66"/>
      <c r="G319" s="66"/>
      <c r="H319" s="33">
        <f t="shared" si="21"/>
        <v>0</v>
      </c>
      <c r="I319" s="83"/>
    </row>
    <row r="320" spans="1:9" x14ac:dyDescent="0.25">
      <c r="A320" s="2">
        <f t="shared" si="22"/>
        <v>47005</v>
      </c>
      <c r="B320" s="64"/>
      <c r="C320" s="65"/>
      <c r="D320" s="64"/>
      <c r="E320" s="64"/>
      <c r="F320" s="64"/>
      <c r="G320" s="64"/>
      <c r="H320" s="22">
        <f t="shared" si="21"/>
        <v>0</v>
      </c>
      <c r="I320" s="106"/>
    </row>
    <row r="321" spans="1:9" x14ac:dyDescent="0.25">
      <c r="A321" s="2">
        <f t="shared" si="22"/>
        <v>47006</v>
      </c>
      <c r="B321" s="64"/>
      <c r="C321" s="65"/>
      <c r="D321" s="64"/>
      <c r="E321" s="64"/>
      <c r="F321" s="64"/>
      <c r="G321" s="64"/>
      <c r="H321" s="22">
        <f t="shared" si="21"/>
        <v>0</v>
      </c>
      <c r="I321" s="103">
        <f>H315+H316+H317+H318+H319+H320+H321</f>
        <v>0</v>
      </c>
    </row>
    <row r="322" spans="1:9" x14ac:dyDescent="0.25">
      <c r="A322" s="3">
        <f t="shared" si="22"/>
        <v>47007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5">
      <c r="A323" s="3">
        <f t="shared" si="22"/>
        <v>47008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3"/>
    </row>
    <row r="324" spans="1:9" x14ac:dyDescent="0.25">
      <c r="A324" s="3">
        <f t="shared" si="22"/>
        <v>47009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5">
      <c r="A325" s="3">
        <f t="shared" si="22"/>
        <v>47010</v>
      </c>
      <c r="B325" s="66"/>
      <c r="C325" s="67"/>
      <c r="D325" s="66"/>
      <c r="E325" s="66"/>
      <c r="F325" s="66"/>
      <c r="G325" s="66"/>
      <c r="H325" s="33">
        <f t="shared" si="21"/>
        <v>0</v>
      </c>
      <c r="I325" s="83"/>
    </row>
    <row r="326" spans="1:9" x14ac:dyDescent="0.25">
      <c r="A326" s="3">
        <f t="shared" si="22"/>
        <v>47011</v>
      </c>
      <c r="B326" s="66"/>
      <c r="C326" s="67"/>
      <c r="D326" s="66"/>
      <c r="E326" s="66"/>
      <c r="F326" s="66"/>
      <c r="G326" s="66"/>
      <c r="H326" s="33">
        <f t="shared" si="21"/>
        <v>0</v>
      </c>
      <c r="I326" s="83"/>
    </row>
    <row r="327" spans="1:9" x14ac:dyDescent="0.25">
      <c r="A327" s="2">
        <f t="shared" si="22"/>
        <v>47012</v>
      </c>
      <c r="B327" s="64"/>
      <c r="C327" s="65"/>
      <c r="D327" s="64"/>
      <c r="E327" s="64"/>
      <c r="F327" s="64"/>
      <c r="G327" s="64"/>
      <c r="H327" s="22">
        <f t="shared" si="21"/>
        <v>0</v>
      </c>
      <c r="I327" s="106"/>
    </row>
    <row r="328" spans="1:9" x14ac:dyDescent="0.25">
      <c r="A328" s="2">
        <f t="shared" si="22"/>
        <v>47013</v>
      </c>
      <c r="B328" s="64"/>
      <c r="C328" s="65"/>
      <c r="D328" s="64"/>
      <c r="E328" s="64"/>
      <c r="F328" s="64"/>
      <c r="G328" s="64"/>
      <c r="H328" s="22">
        <f t="shared" si="21"/>
        <v>0</v>
      </c>
      <c r="I328" s="103">
        <f>H322+H323+H324+H325+H326+H327+H328</f>
        <v>0</v>
      </c>
    </row>
    <row r="329" spans="1:9" x14ac:dyDescent="0.25">
      <c r="A329" s="3">
        <f t="shared" si="22"/>
        <v>47014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5">
      <c r="A330" s="3">
        <f t="shared" si="22"/>
        <v>47015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3"/>
    </row>
    <row r="331" spans="1:9" x14ac:dyDescent="0.25">
      <c r="A331" s="3">
        <f t="shared" si="22"/>
        <v>47016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5">
      <c r="A332" s="3">
        <f t="shared" si="22"/>
        <v>47017</v>
      </c>
      <c r="B332" s="66"/>
      <c r="C332" s="67"/>
      <c r="D332" s="66"/>
      <c r="E332" s="66"/>
      <c r="F332" s="66"/>
      <c r="G332" s="66"/>
      <c r="H332" s="33">
        <f t="shared" si="21"/>
        <v>0</v>
      </c>
      <c r="I332" s="83"/>
    </row>
    <row r="333" spans="1:9" x14ac:dyDescent="0.25">
      <c r="A333" s="3">
        <f t="shared" si="22"/>
        <v>47018</v>
      </c>
      <c r="B333" s="66"/>
      <c r="C333" s="67"/>
      <c r="D333" s="66"/>
      <c r="E333" s="66"/>
      <c r="F333" s="66"/>
      <c r="G333" s="66"/>
      <c r="H333" s="33">
        <f t="shared" si="21"/>
        <v>0</v>
      </c>
      <c r="I333" s="83"/>
    </row>
    <row r="334" spans="1:9" x14ac:dyDescent="0.25">
      <c r="A334" s="2">
        <f t="shared" si="22"/>
        <v>47019</v>
      </c>
      <c r="B334" s="64"/>
      <c r="C334" s="65"/>
      <c r="D334" s="64"/>
      <c r="E334" s="64"/>
      <c r="F334" s="64"/>
      <c r="G334" s="64"/>
      <c r="H334" s="22">
        <f t="shared" si="21"/>
        <v>0</v>
      </c>
      <c r="I334" s="106"/>
    </row>
    <row r="335" spans="1:9" x14ac:dyDescent="0.25">
      <c r="A335" s="2">
        <f t="shared" si="22"/>
        <v>47020</v>
      </c>
      <c r="B335" s="64"/>
      <c r="C335" s="65"/>
      <c r="D335" s="64"/>
      <c r="E335" s="64"/>
      <c r="F335" s="64"/>
      <c r="G335" s="64"/>
      <c r="H335" s="22">
        <f t="shared" si="21"/>
        <v>0</v>
      </c>
      <c r="I335" s="103">
        <f>H329+H330+H331+H332+H333+H334+H335</f>
        <v>0</v>
      </c>
    </row>
    <row r="336" spans="1:9" x14ac:dyDescent="0.25">
      <c r="A336" s="3">
        <f t="shared" si="22"/>
        <v>47021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5">
      <c r="A337" s="3">
        <f t="shared" si="22"/>
        <v>47022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3"/>
    </row>
    <row r="338" spans="1:9" x14ac:dyDescent="0.25">
      <c r="A338" s="3">
        <f t="shared" si="22"/>
        <v>47023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5">
      <c r="A339" s="3">
        <f t="shared" si="22"/>
        <v>47024</v>
      </c>
      <c r="B339" s="66"/>
      <c r="C339" s="67"/>
      <c r="D339" s="66"/>
      <c r="E339" s="66"/>
      <c r="F339" s="66"/>
      <c r="G339" s="66"/>
      <c r="H339" s="33">
        <f t="shared" si="21"/>
        <v>0</v>
      </c>
      <c r="I339" s="83"/>
    </row>
    <row r="340" spans="1:9" x14ac:dyDescent="0.25">
      <c r="A340" s="3">
        <f t="shared" si="22"/>
        <v>47025</v>
      </c>
      <c r="B340" s="66"/>
      <c r="C340" s="67"/>
      <c r="D340" s="66"/>
      <c r="E340" s="66"/>
      <c r="F340" s="66"/>
      <c r="G340" s="66"/>
      <c r="H340" s="33">
        <f t="shared" si="21"/>
        <v>0</v>
      </c>
      <c r="I340" s="83"/>
    </row>
    <row r="341" spans="1:9" ht="13.8" thickBot="1" x14ac:dyDescent="0.3">
      <c r="A341" s="2">
        <f t="shared" si="22"/>
        <v>47026</v>
      </c>
      <c r="B341" s="64"/>
      <c r="C341" s="65"/>
      <c r="D341" s="64"/>
      <c r="E341" s="64"/>
      <c r="F341" s="64"/>
      <c r="G341" s="64"/>
      <c r="H341" s="22">
        <f t="shared" si="21"/>
        <v>0</v>
      </c>
      <c r="I341" s="108"/>
    </row>
    <row r="342" spans="1:9" ht="13.8" thickBot="1" x14ac:dyDescent="0.3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8" thickBot="1" x14ac:dyDescent="0.3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8" thickBot="1" x14ac:dyDescent="0.3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7" thickBot="1" x14ac:dyDescent="0.3">
      <c r="A345" s="6" t="s">
        <v>86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8" thickBot="1" x14ac:dyDescent="0.3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8" thickBot="1" x14ac:dyDescent="0.3">
      <c r="A347" s="120" t="s">
        <v>40</v>
      </c>
      <c r="B347" s="121">
        <f>(C6/5)*22</f>
        <v>0</v>
      </c>
      <c r="C347" s="122" t="s">
        <v>13</v>
      </c>
      <c r="D347" s="123"/>
      <c r="E347" s="123"/>
      <c r="F347" s="123"/>
      <c r="G347" s="20"/>
      <c r="H347" s="124"/>
      <c r="I347" s="11"/>
    </row>
    <row r="348" spans="1:9" ht="40.200000000000003" thickBot="1" x14ac:dyDescent="0.3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5">
      <c r="A349" s="2">
        <v>47027</v>
      </c>
      <c r="B349" s="64"/>
      <c r="C349" s="65"/>
      <c r="D349" s="64"/>
      <c r="E349" s="64"/>
      <c r="F349" s="64"/>
      <c r="G349" s="64"/>
      <c r="H349" s="22">
        <f>B349+E349+F349+G349</f>
        <v>0</v>
      </c>
      <c r="I349" s="112">
        <f>H336+H337+H338+H339+H340+H341+H349</f>
        <v>0</v>
      </c>
    </row>
    <row r="350" spans="1:9" x14ac:dyDescent="0.25">
      <c r="A350" s="3">
        <f>A349+1</f>
        <v>47028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5">
      <c r="A351" s="3">
        <f t="shared" ref="A351:A379" si="24">A350+1</f>
        <v>47029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91"/>
    </row>
    <row r="352" spans="1:9" x14ac:dyDescent="0.25">
      <c r="A352" s="3">
        <f t="shared" si="24"/>
        <v>47030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5">
      <c r="A353" s="3">
        <f t="shared" si="24"/>
        <v>47031</v>
      </c>
      <c r="B353" s="66"/>
      <c r="C353" s="67"/>
      <c r="D353" s="66"/>
      <c r="E353" s="66"/>
      <c r="F353" s="66"/>
      <c r="G353" s="66"/>
      <c r="H353" s="33">
        <f t="shared" si="23"/>
        <v>0</v>
      </c>
      <c r="I353" s="83"/>
    </row>
    <row r="354" spans="1:9" x14ac:dyDescent="0.25">
      <c r="A354" s="3">
        <f t="shared" si="24"/>
        <v>47032</v>
      </c>
      <c r="B354" s="66"/>
      <c r="C354" s="67"/>
      <c r="D354" s="66"/>
      <c r="E354" s="66"/>
      <c r="F354" s="66"/>
      <c r="G354" s="66"/>
      <c r="H354" s="33">
        <f t="shared" si="23"/>
        <v>0</v>
      </c>
      <c r="I354" s="91"/>
    </row>
    <row r="355" spans="1:9" x14ac:dyDescent="0.25">
      <c r="A355" s="2">
        <f t="shared" si="24"/>
        <v>47033</v>
      </c>
      <c r="B355" s="64"/>
      <c r="C355" s="65"/>
      <c r="D355" s="64"/>
      <c r="E355" s="64"/>
      <c r="F355" s="64"/>
      <c r="G355" s="64"/>
      <c r="H355" s="22">
        <f t="shared" si="23"/>
        <v>0</v>
      </c>
      <c r="I355" s="106"/>
    </row>
    <row r="356" spans="1:9" x14ac:dyDescent="0.25">
      <c r="A356" s="2">
        <f t="shared" si="24"/>
        <v>47034</v>
      </c>
      <c r="B356" s="64"/>
      <c r="C356" s="65"/>
      <c r="D356" s="64"/>
      <c r="E356" s="64"/>
      <c r="F356" s="64"/>
      <c r="G356" s="64"/>
      <c r="H356" s="22">
        <f t="shared" si="23"/>
        <v>0</v>
      </c>
      <c r="I356" s="103">
        <f>H350+H351+H352+H353+H354+H355+H356</f>
        <v>0</v>
      </c>
    </row>
    <row r="357" spans="1:9" x14ac:dyDescent="0.25">
      <c r="A357" s="3">
        <f t="shared" si="24"/>
        <v>47035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5">
      <c r="A358" s="3">
        <f t="shared" si="24"/>
        <v>47036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3"/>
    </row>
    <row r="359" spans="1:9" x14ac:dyDescent="0.25">
      <c r="A359" s="3">
        <f t="shared" si="24"/>
        <v>47037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5">
      <c r="A360" s="3">
        <f t="shared" si="24"/>
        <v>47038</v>
      </c>
      <c r="B360" s="66"/>
      <c r="C360" s="67"/>
      <c r="D360" s="66"/>
      <c r="E360" s="66"/>
      <c r="F360" s="66"/>
      <c r="G360" s="66"/>
      <c r="H360" s="33">
        <f t="shared" si="23"/>
        <v>0</v>
      </c>
      <c r="I360" s="83"/>
    </row>
    <row r="361" spans="1:9" x14ac:dyDescent="0.25">
      <c r="A361" s="3">
        <f t="shared" si="24"/>
        <v>47039</v>
      </c>
      <c r="B361" s="66"/>
      <c r="C361" s="67"/>
      <c r="D361" s="66"/>
      <c r="E361" s="66"/>
      <c r="F361" s="66"/>
      <c r="G361" s="66"/>
      <c r="H361" s="33">
        <f t="shared" si="23"/>
        <v>0</v>
      </c>
      <c r="I361" s="83"/>
    </row>
    <row r="362" spans="1:9" x14ac:dyDescent="0.25">
      <c r="A362" s="2">
        <f t="shared" si="24"/>
        <v>47040</v>
      </c>
      <c r="B362" s="64"/>
      <c r="C362" s="65"/>
      <c r="D362" s="64"/>
      <c r="E362" s="64"/>
      <c r="F362" s="64"/>
      <c r="G362" s="64"/>
      <c r="H362" s="22">
        <f t="shared" si="23"/>
        <v>0</v>
      </c>
      <c r="I362" s="106"/>
    </row>
    <row r="363" spans="1:9" x14ac:dyDescent="0.25">
      <c r="A363" s="2">
        <f t="shared" si="24"/>
        <v>47041</v>
      </c>
      <c r="B363" s="64"/>
      <c r="C363" s="65"/>
      <c r="D363" s="64"/>
      <c r="E363" s="64"/>
      <c r="F363" s="64"/>
      <c r="G363" s="64"/>
      <c r="H363" s="22">
        <f t="shared" si="23"/>
        <v>0</v>
      </c>
      <c r="I363" s="103">
        <f>H357+H358+H359+H360+H361+H362+H363</f>
        <v>0</v>
      </c>
    </row>
    <row r="364" spans="1:9" x14ac:dyDescent="0.25">
      <c r="A364" s="3">
        <f t="shared" si="24"/>
        <v>47042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5">
      <c r="A365" s="3">
        <f t="shared" si="24"/>
        <v>47043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3"/>
    </row>
    <row r="366" spans="1:9" x14ac:dyDescent="0.25">
      <c r="A366" s="3">
        <f t="shared" si="24"/>
        <v>47044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5">
      <c r="A367" s="3">
        <f t="shared" si="24"/>
        <v>47045</v>
      </c>
      <c r="B367" s="66"/>
      <c r="C367" s="67"/>
      <c r="D367" s="66"/>
      <c r="E367" s="66"/>
      <c r="F367" s="66"/>
      <c r="G367" s="66"/>
      <c r="H367" s="33">
        <f t="shared" si="23"/>
        <v>0</v>
      </c>
      <c r="I367" s="83"/>
    </row>
    <row r="368" spans="1:9" x14ac:dyDescent="0.25">
      <c r="A368" s="3">
        <f t="shared" si="24"/>
        <v>47046</v>
      </c>
      <c r="B368" s="66"/>
      <c r="C368" s="67"/>
      <c r="D368" s="66"/>
      <c r="E368" s="66"/>
      <c r="F368" s="66"/>
      <c r="G368" s="66"/>
      <c r="H368" s="33">
        <f t="shared" si="23"/>
        <v>0</v>
      </c>
      <c r="I368" s="83"/>
    </row>
    <row r="369" spans="1:9" x14ac:dyDescent="0.25">
      <c r="A369" s="2">
        <f t="shared" si="24"/>
        <v>47047</v>
      </c>
      <c r="B369" s="64"/>
      <c r="C369" s="65"/>
      <c r="D369" s="64"/>
      <c r="E369" s="64"/>
      <c r="F369" s="64"/>
      <c r="G369" s="64"/>
      <c r="H369" s="22">
        <f t="shared" si="23"/>
        <v>0</v>
      </c>
      <c r="I369" s="106"/>
    </row>
    <row r="370" spans="1:9" x14ac:dyDescent="0.25">
      <c r="A370" s="2">
        <f t="shared" si="24"/>
        <v>47048</v>
      </c>
      <c r="B370" s="64"/>
      <c r="C370" s="65"/>
      <c r="D370" s="64"/>
      <c r="E370" s="64"/>
      <c r="F370" s="64"/>
      <c r="G370" s="64"/>
      <c r="H370" s="22">
        <f t="shared" si="23"/>
        <v>0</v>
      </c>
      <c r="I370" s="103">
        <f>H364+H365+H366+H367+H368+H369+H370</f>
        <v>0</v>
      </c>
    </row>
    <row r="371" spans="1:9" x14ac:dyDescent="0.25">
      <c r="A371" s="3">
        <f t="shared" si="24"/>
        <v>47049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5">
      <c r="A372" s="3">
        <f t="shared" si="24"/>
        <v>47050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3"/>
    </row>
    <row r="373" spans="1:9" x14ac:dyDescent="0.25">
      <c r="A373" s="3">
        <f t="shared" si="24"/>
        <v>47051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5">
      <c r="A374" s="3">
        <f t="shared" si="24"/>
        <v>47052</v>
      </c>
      <c r="B374" s="66"/>
      <c r="C374" s="67"/>
      <c r="D374" s="66"/>
      <c r="E374" s="66"/>
      <c r="F374" s="66"/>
      <c r="G374" s="66"/>
      <c r="H374" s="33">
        <f t="shared" si="23"/>
        <v>0</v>
      </c>
      <c r="I374" s="83"/>
    </row>
    <row r="375" spans="1:9" x14ac:dyDescent="0.25">
      <c r="A375" s="3">
        <f t="shared" si="24"/>
        <v>47053</v>
      </c>
      <c r="B375" s="66"/>
      <c r="C375" s="67"/>
      <c r="D375" s="66"/>
      <c r="E375" s="66"/>
      <c r="F375" s="66"/>
      <c r="G375" s="66"/>
      <c r="H375" s="33">
        <f t="shared" si="23"/>
        <v>0</v>
      </c>
      <c r="I375" s="83"/>
    </row>
    <row r="376" spans="1:9" x14ac:dyDescent="0.25">
      <c r="A376" s="2">
        <f t="shared" si="24"/>
        <v>47054</v>
      </c>
      <c r="B376" s="64"/>
      <c r="C376" s="65"/>
      <c r="D376" s="64"/>
      <c r="E376" s="64"/>
      <c r="F376" s="64"/>
      <c r="G376" s="64"/>
      <c r="H376" s="22">
        <f t="shared" si="23"/>
        <v>0</v>
      </c>
      <c r="I376" s="106"/>
    </row>
    <row r="377" spans="1:9" x14ac:dyDescent="0.25">
      <c r="A377" s="2">
        <f t="shared" si="24"/>
        <v>47055</v>
      </c>
      <c r="B377" s="64"/>
      <c r="C377" s="65"/>
      <c r="D377" s="64"/>
      <c r="E377" s="64"/>
      <c r="F377" s="64"/>
      <c r="G377" s="64"/>
      <c r="H377" s="22">
        <f t="shared" si="23"/>
        <v>0</v>
      </c>
      <c r="I377" s="103">
        <f>H371+H372+H373+H374+H375+H376+H377</f>
        <v>0</v>
      </c>
    </row>
    <row r="378" spans="1:9" x14ac:dyDescent="0.25">
      <c r="A378" s="3">
        <f t="shared" si="24"/>
        <v>47056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8" thickBot="1" x14ac:dyDescent="0.3">
      <c r="A379" s="3">
        <f t="shared" si="24"/>
        <v>47057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6"/>
    </row>
    <row r="380" spans="1:9" ht="13.8" thickBot="1" x14ac:dyDescent="0.3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8" thickBot="1" x14ac:dyDescent="0.3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8" thickBot="1" x14ac:dyDescent="0.3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7" thickBot="1" x14ac:dyDescent="0.3">
      <c r="A383" s="6" t="s">
        <v>86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8" thickBot="1" x14ac:dyDescent="0.3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8" thickBot="1" x14ac:dyDescent="0.3">
      <c r="A385" s="120" t="s">
        <v>41</v>
      </c>
      <c r="B385" s="121">
        <f>(C6/5)*21</f>
        <v>0</v>
      </c>
      <c r="C385" s="122" t="s">
        <v>13</v>
      </c>
      <c r="D385" s="123"/>
      <c r="E385" s="123"/>
      <c r="F385" s="123"/>
      <c r="G385" s="20"/>
      <c r="H385" s="124"/>
      <c r="I385" s="11"/>
    </row>
    <row r="386" spans="1:9" ht="40.200000000000003" thickBot="1" x14ac:dyDescent="0.3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5">
      <c r="A387" s="2">
        <v>47058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5">
      <c r="A388" s="3">
        <f>A387+1</f>
        <v>47059</v>
      </c>
      <c r="B388" s="66"/>
      <c r="C388" s="67"/>
      <c r="D388" s="66"/>
      <c r="E388" s="66"/>
      <c r="F388" s="66"/>
      <c r="G388" s="66"/>
      <c r="H388" s="33">
        <f t="shared" ref="H388:H416" si="26">B388+E388+F388+G388</f>
        <v>0</v>
      </c>
      <c r="I388" s="83"/>
    </row>
    <row r="389" spans="1:9" x14ac:dyDescent="0.25">
      <c r="A389" s="3">
        <f t="shared" ref="A389:A416" si="27">A388+1</f>
        <v>47060</v>
      </c>
      <c r="B389" s="66"/>
      <c r="C389" s="67"/>
      <c r="D389" s="66"/>
      <c r="E389" s="66"/>
      <c r="F389" s="66"/>
      <c r="G389" s="66"/>
      <c r="H389" s="33">
        <f t="shared" si="26"/>
        <v>0</v>
      </c>
      <c r="I389" s="91"/>
    </row>
    <row r="390" spans="1:9" x14ac:dyDescent="0.25">
      <c r="A390" s="2">
        <f t="shared" si="27"/>
        <v>47061</v>
      </c>
      <c r="B390" s="64"/>
      <c r="C390" s="65"/>
      <c r="D390" s="64"/>
      <c r="E390" s="64"/>
      <c r="F390" s="64"/>
      <c r="G390" s="64"/>
      <c r="H390" s="22">
        <f t="shared" si="26"/>
        <v>0</v>
      </c>
      <c r="I390" s="106"/>
    </row>
    <row r="391" spans="1:9" x14ac:dyDescent="0.25">
      <c r="A391" s="2">
        <f t="shared" si="27"/>
        <v>47062</v>
      </c>
      <c r="B391" s="64"/>
      <c r="C391" s="65"/>
      <c r="D391" s="64"/>
      <c r="E391" s="64"/>
      <c r="F391" s="64"/>
      <c r="G391" s="64"/>
      <c r="H391" s="22">
        <f t="shared" si="26"/>
        <v>0</v>
      </c>
      <c r="I391" s="103">
        <f>H378+H379+H387+H388+H389+H390+H391</f>
        <v>0</v>
      </c>
    </row>
    <row r="392" spans="1:9" x14ac:dyDescent="0.25">
      <c r="A392" s="3">
        <f t="shared" si="27"/>
        <v>47063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5">
      <c r="A393" s="3">
        <f t="shared" si="27"/>
        <v>47064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3"/>
    </row>
    <row r="394" spans="1:9" x14ac:dyDescent="0.25">
      <c r="A394" s="3">
        <f t="shared" si="27"/>
        <v>47065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5">
      <c r="A395" s="3">
        <f t="shared" si="27"/>
        <v>47066</v>
      </c>
      <c r="B395" s="66"/>
      <c r="C395" s="67"/>
      <c r="D395" s="66"/>
      <c r="E395" s="66"/>
      <c r="F395" s="66"/>
      <c r="G395" s="66"/>
      <c r="H395" s="33">
        <f t="shared" si="26"/>
        <v>0</v>
      </c>
      <c r="I395" s="83"/>
    </row>
    <row r="396" spans="1:9" x14ac:dyDescent="0.25">
      <c r="A396" s="3">
        <f t="shared" si="27"/>
        <v>47067</v>
      </c>
      <c r="B396" s="66"/>
      <c r="C396" s="67"/>
      <c r="D396" s="66"/>
      <c r="E396" s="66"/>
      <c r="F396" s="66"/>
      <c r="G396" s="66"/>
      <c r="H396" s="33">
        <f t="shared" si="26"/>
        <v>0</v>
      </c>
      <c r="I396" s="83"/>
    </row>
    <row r="397" spans="1:9" x14ac:dyDescent="0.25">
      <c r="A397" s="2">
        <f t="shared" si="27"/>
        <v>47068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06"/>
    </row>
    <row r="398" spans="1:9" x14ac:dyDescent="0.25">
      <c r="A398" s="2">
        <f t="shared" si="27"/>
        <v>47069</v>
      </c>
      <c r="B398" s="64"/>
      <c r="C398" s="65"/>
      <c r="D398" s="64"/>
      <c r="E398" s="64"/>
      <c r="F398" s="64"/>
      <c r="G398" s="64"/>
      <c r="H398" s="22">
        <f t="shared" si="26"/>
        <v>0</v>
      </c>
      <c r="I398" s="103">
        <f>H392+H393+H394+H395+H396+H397+H398</f>
        <v>0</v>
      </c>
    </row>
    <row r="399" spans="1:9" x14ac:dyDescent="0.25">
      <c r="A399" s="3">
        <f t="shared" si="27"/>
        <v>47070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5">
      <c r="A400" s="3">
        <f t="shared" si="27"/>
        <v>47071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3"/>
    </row>
    <row r="401" spans="1:9" x14ac:dyDescent="0.25">
      <c r="A401" s="3">
        <f t="shared" si="27"/>
        <v>47072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5">
      <c r="A402" s="3">
        <f t="shared" si="27"/>
        <v>47073</v>
      </c>
      <c r="B402" s="66"/>
      <c r="C402" s="67"/>
      <c r="D402" s="66"/>
      <c r="E402" s="66"/>
      <c r="F402" s="66"/>
      <c r="G402" s="66"/>
      <c r="H402" s="33">
        <f t="shared" si="26"/>
        <v>0</v>
      </c>
      <c r="I402" s="83"/>
    </row>
    <row r="403" spans="1:9" x14ac:dyDescent="0.25">
      <c r="A403" s="3">
        <f t="shared" si="27"/>
        <v>47074</v>
      </c>
      <c r="B403" s="66"/>
      <c r="C403" s="67"/>
      <c r="D403" s="66"/>
      <c r="E403" s="66"/>
      <c r="F403" s="66"/>
      <c r="G403" s="66"/>
      <c r="H403" s="33">
        <f t="shared" si="26"/>
        <v>0</v>
      </c>
      <c r="I403" s="83"/>
    </row>
    <row r="404" spans="1:9" x14ac:dyDescent="0.25">
      <c r="A404" s="2">
        <f t="shared" si="27"/>
        <v>47075</v>
      </c>
      <c r="B404" s="64"/>
      <c r="C404" s="65"/>
      <c r="D404" s="64"/>
      <c r="E404" s="64"/>
      <c r="F404" s="64"/>
      <c r="G404" s="64"/>
      <c r="H404" s="22">
        <f t="shared" si="26"/>
        <v>0</v>
      </c>
      <c r="I404" s="106"/>
    </row>
    <row r="405" spans="1:9" x14ac:dyDescent="0.25">
      <c r="A405" s="2">
        <f t="shared" si="27"/>
        <v>47076</v>
      </c>
      <c r="B405" s="64"/>
      <c r="C405" s="65"/>
      <c r="D405" s="64"/>
      <c r="E405" s="64"/>
      <c r="F405" s="64"/>
      <c r="G405" s="64"/>
      <c r="H405" s="22">
        <f t="shared" si="26"/>
        <v>0</v>
      </c>
      <c r="I405" s="103">
        <f>H399+H400+H401+H402+H403+H404+H405</f>
        <v>0</v>
      </c>
    </row>
    <row r="406" spans="1:9" x14ac:dyDescent="0.25">
      <c r="A406" s="3">
        <f t="shared" si="27"/>
        <v>47077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5">
      <c r="A407" s="3">
        <f t="shared" si="27"/>
        <v>47078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3"/>
    </row>
    <row r="408" spans="1:9" x14ac:dyDescent="0.25">
      <c r="A408" s="3">
        <f t="shared" si="27"/>
        <v>47079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5">
      <c r="A409" s="3">
        <f t="shared" si="27"/>
        <v>47080</v>
      </c>
      <c r="B409" s="66"/>
      <c r="C409" s="67"/>
      <c r="D409" s="66"/>
      <c r="E409" s="66"/>
      <c r="F409" s="66"/>
      <c r="G409" s="66"/>
      <c r="H409" s="33">
        <f t="shared" si="26"/>
        <v>0</v>
      </c>
      <c r="I409" s="83"/>
    </row>
    <row r="410" spans="1:9" x14ac:dyDescent="0.25">
      <c r="A410" s="3">
        <f t="shared" si="27"/>
        <v>47081</v>
      </c>
      <c r="B410" s="66"/>
      <c r="C410" s="67"/>
      <c r="D410" s="66"/>
      <c r="E410" s="66"/>
      <c r="F410" s="66"/>
      <c r="G410" s="66"/>
      <c r="H410" s="33">
        <f t="shared" si="26"/>
        <v>0</v>
      </c>
      <c r="I410" s="83"/>
    </row>
    <row r="411" spans="1:9" x14ac:dyDescent="0.25">
      <c r="A411" s="2">
        <f t="shared" si="27"/>
        <v>47082</v>
      </c>
      <c r="B411" s="64"/>
      <c r="C411" s="65"/>
      <c r="D411" s="64"/>
      <c r="E411" s="64"/>
      <c r="F411" s="64"/>
      <c r="G411" s="64"/>
      <c r="H411" s="22">
        <f t="shared" si="26"/>
        <v>0</v>
      </c>
      <c r="I411" s="106"/>
    </row>
    <row r="412" spans="1:9" x14ac:dyDescent="0.25">
      <c r="A412" s="2">
        <f t="shared" si="27"/>
        <v>47083</v>
      </c>
      <c r="B412" s="64"/>
      <c r="C412" s="65"/>
      <c r="D412" s="64"/>
      <c r="E412" s="64"/>
      <c r="F412" s="64"/>
      <c r="G412" s="64"/>
      <c r="H412" s="22">
        <f t="shared" si="26"/>
        <v>0</v>
      </c>
      <c r="I412" s="103">
        <f>H406+H407+H408+H409+H410+H411+H412</f>
        <v>0</v>
      </c>
    </row>
    <row r="413" spans="1:9" x14ac:dyDescent="0.25">
      <c r="A413" s="3">
        <f t="shared" si="27"/>
        <v>47084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5">
      <c r="A414" s="3">
        <f t="shared" si="27"/>
        <v>47085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3"/>
    </row>
    <row r="415" spans="1:9" x14ac:dyDescent="0.25">
      <c r="A415" s="3">
        <f t="shared" si="27"/>
        <v>47086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8" thickBot="1" x14ac:dyDescent="0.3">
      <c r="A416" s="3">
        <f t="shared" si="27"/>
        <v>47087</v>
      </c>
      <c r="B416" s="66"/>
      <c r="C416" s="67"/>
      <c r="D416" s="66"/>
      <c r="E416" s="66"/>
      <c r="F416" s="66"/>
      <c r="G416" s="66"/>
      <c r="H416" s="33">
        <f t="shared" si="26"/>
        <v>0</v>
      </c>
      <c r="I416" s="86"/>
    </row>
    <row r="417" spans="1:9" ht="13.8" thickBot="1" x14ac:dyDescent="0.3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8" thickBot="1" x14ac:dyDescent="0.3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8" thickBot="1" x14ac:dyDescent="0.3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7" thickBot="1" x14ac:dyDescent="0.3">
      <c r="A420" s="6" t="s">
        <v>86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8" thickBot="1" x14ac:dyDescent="0.3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8" thickBot="1" x14ac:dyDescent="0.3">
      <c r="A422" s="120" t="s">
        <v>44</v>
      </c>
      <c r="B422" s="121">
        <f>(C6/5)*20</f>
        <v>0</v>
      </c>
      <c r="C422" s="122" t="s">
        <v>13</v>
      </c>
      <c r="D422" s="123"/>
      <c r="E422" s="123"/>
      <c r="F422" s="123"/>
      <c r="G422" s="20"/>
      <c r="H422" s="124"/>
      <c r="I422" s="11"/>
    </row>
    <row r="423" spans="1:9" ht="40.200000000000003" thickBot="1" x14ac:dyDescent="0.3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5">
      <c r="A424" s="3">
        <v>47088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5">
      <c r="A425" s="2">
        <f>A424+1</f>
        <v>47089</v>
      </c>
      <c r="B425" s="64"/>
      <c r="C425" s="65"/>
      <c r="D425" s="64"/>
      <c r="E425" s="64"/>
      <c r="F425" s="64"/>
      <c r="G425" s="64"/>
      <c r="H425" s="22">
        <f t="shared" ref="H425:H454" si="28">B425+E425+F425+G425</f>
        <v>0</v>
      </c>
      <c r="I425" s="106"/>
    </row>
    <row r="426" spans="1:9" x14ac:dyDescent="0.25">
      <c r="A426" s="2">
        <f t="shared" ref="A426:A454" si="29">A425+1</f>
        <v>47090</v>
      </c>
      <c r="B426" s="64"/>
      <c r="C426" s="65"/>
      <c r="D426" s="64"/>
      <c r="E426" s="64"/>
      <c r="F426" s="64"/>
      <c r="G426" s="64"/>
      <c r="H426" s="22">
        <f t="shared" si="28"/>
        <v>0</v>
      </c>
      <c r="I426" s="103">
        <f>H413+H414+H415+H416+H424+H425+H426</f>
        <v>0</v>
      </c>
    </row>
    <row r="427" spans="1:9" x14ac:dyDescent="0.25">
      <c r="A427" s="3">
        <f t="shared" si="29"/>
        <v>47091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5">
      <c r="A428" s="3">
        <f t="shared" si="29"/>
        <v>47092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91"/>
    </row>
    <row r="429" spans="1:9" x14ac:dyDescent="0.25">
      <c r="A429" s="3">
        <f t="shared" si="29"/>
        <v>47093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5">
      <c r="A430" s="3">
        <f t="shared" si="29"/>
        <v>47094</v>
      </c>
      <c r="B430" s="66"/>
      <c r="C430" s="67"/>
      <c r="D430" s="66"/>
      <c r="E430" s="66"/>
      <c r="F430" s="66"/>
      <c r="G430" s="66"/>
      <c r="H430" s="33">
        <f t="shared" si="28"/>
        <v>0</v>
      </c>
      <c r="I430" s="83"/>
    </row>
    <row r="431" spans="1:9" x14ac:dyDescent="0.25">
      <c r="A431" s="3">
        <f t="shared" si="29"/>
        <v>47095</v>
      </c>
      <c r="B431" s="66"/>
      <c r="C431" s="67"/>
      <c r="D431" s="66"/>
      <c r="E431" s="66"/>
      <c r="F431" s="66"/>
      <c r="G431" s="66"/>
      <c r="H431" s="33">
        <f t="shared" si="28"/>
        <v>0</v>
      </c>
      <c r="I431" s="83"/>
    </row>
    <row r="432" spans="1:9" x14ac:dyDescent="0.25">
      <c r="A432" s="2">
        <f t="shared" si="29"/>
        <v>47096</v>
      </c>
      <c r="B432" s="64"/>
      <c r="C432" s="65"/>
      <c r="D432" s="64"/>
      <c r="E432" s="64"/>
      <c r="F432" s="64"/>
      <c r="G432" s="64"/>
      <c r="H432" s="22">
        <f t="shared" si="28"/>
        <v>0</v>
      </c>
      <c r="I432" s="106"/>
    </row>
    <row r="433" spans="1:9" x14ac:dyDescent="0.25">
      <c r="A433" s="2">
        <f t="shared" si="29"/>
        <v>47097</v>
      </c>
      <c r="B433" s="64"/>
      <c r="C433" s="65"/>
      <c r="D433" s="64"/>
      <c r="E433" s="64"/>
      <c r="F433" s="64"/>
      <c r="G433" s="64"/>
      <c r="H433" s="22">
        <f t="shared" si="28"/>
        <v>0</v>
      </c>
      <c r="I433" s="103">
        <f>H427+H428+H429+H430+H431+H432+H433</f>
        <v>0</v>
      </c>
    </row>
    <row r="434" spans="1:9" x14ac:dyDescent="0.25">
      <c r="A434" s="3">
        <f t="shared" si="29"/>
        <v>47098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5">
      <c r="A435" s="3">
        <f t="shared" si="29"/>
        <v>47099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3"/>
    </row>
    <row r="436" spans="1:9" x14ac:dyDescent="0.25">
      <c r="A436" s="3">
        <f t="shared" si="29"/>
        <v>47100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5">
      <c r="A437" s="3">
        <f t="shared" si="29"/>
        <v>47101</v>
      </c>
      <c r="B437" s="66"/>
      <c r="C437" s="67"/>
      <c r="D437" s="66"/>
      <c r="E437" s="66"/>
      <c r="F437" s="66"/>
      <c r="G437" s="66"/>
      <c r="H437" s="33">
        <f t="shared" si="28"/>
        <v>0</v>
      </c>
      <c r="I437" s="83"/>
    </row>
    <row r="438" spans="1:9" x14ac:dyDescent="0.25">
      <c r="A438" s="3">
        <f t="shared" si="29"/>
        <v>47102</v>
      </c>
      <c r="B438" s="66"/>
      <c r="C438" s="67"/>
      <c r="D438" s="66"/>
      <c r="E438" s="66"/>
      <c r="F438" s="66"/>
      <c r="G438" s="66"/>
      <c r="H438" s="33">
        <f t="shared" si="28"/>
        <v>0</v>
      </c>
      <c r="I438" s="83"/>
    </row>
    <row r="439" spans="1:9" x14ac:dyDescent="0.25">
      <c r="A439" s="2">
        <f t="shared" si="29"/>
        <v>47103</v>
      </c>
      <c r="B439" s="64"/>
      <c r="C439" s="65"/>
      <c r="D439" s="64"/>
      <c r="E439" s="64"/>
      <c r="F439" s="64"/>
      <c r="G439" s="64"/>
      <c r="H439" s="22">
        <f t="shared" si="28"/>
        <v>0</v>
      </c>
      <c r="I439" s="106"/>
    </row>
    <row r="440" spans="1:9" x14ac:dyDescent="0.25">
      <c r="A440" s="2">
        <f t="shared" si="29"/>
        <v>47104</v>
      </c>
      <c r="B440" s="64"/>
      <c r="C440" s="65"/>
      <c r="D440" s="64"/>
      <c r="E440" s="64"/>
      <c r="F440" s="64"/>
      <c r="G440" s="64"/>
      <c r="H440" s="22">
        <f t="shared" si="28"/>
        <v>0</v>
      </c>
      <c r="I440" s="103">
        <f>H434+H435+H436+H437+H438+H439+H440</f>
        <v>0</v>
      </c>
    </row>
    <row r="441" spans="1:9" x14ac:dyDescent="0.25">
      <c r="A441" s="3">
        <f t="shared" si="29"/>
        <v>47105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5">
      <c r="A442" s="3">
        <f t="shared" si="29"/>
        <v>47106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3"/>
    </row>
    <row r="443" spans="1:9" x14ac:dyDescent="0.25">
      <c r="A443" s="3">
        <f t="shared" si="29"/>
        <v>47107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5">
      <c r="A444" s="3">
        <f t="shared" si="29"/>
        <v>47108</v>
      </c>
      <c r="B444" s="66"/>
      <c r="C444" s="67"/>
      <c r="D444" s="66"/>
      <c r="E444" s="66"/>
      <c r="F444" s="66"/>
      <c r="G444" s="66"/>
      <c r="H444" s="33">
        <f t="shared" si="28"/>
        <v>0</v>
      </c>
      <c r="I444" s="83"/>
    </row>
    <row r="445" spans="1:9" x14ac:dyDescent="0.25">
      <c r="A445" s="3">
        <f t="shared" si="29"/>
        <v>47109</v>
      </c>
      <c r="B445" s="66"/>
      <c r="C445" s="67"/>
      <c r="D445" s="66"/>
      <c r="E445" s="66"/>
      <c r="F445" s="66"/>
      <c r="G445" s="66"/>
      <c r="H445" s="33">
        <f t="shared" si="28"/>
        <v>0</v>
      </c>
      <c r="I445" s="83"/>
    </row>
    <row r="446" spans="1:9" x14ac:dyDescent="0.25">
      <c r="A446" s="2">
        <f t="shared" si="29"/>
        <v>47110</v>
      </c>
      <c r="B446" s="64"/>
      <c r="C446" s="65"/>
      <c r="D446" s="64"/>
      <c r="E446" s="64"/>
      <c r="F446" s="64"/>
      <c r="G446" s="64"/>
      <c r="H446" s="22">
        <f t="shared" si="28"/>
        <v>0</v>
      </c>
      <c r="I446" s="106"/>
    </row>
    <row r="447" spans="1:9" x14ac:dyDescent="0.25">
      <c r="A447" s="2">
        <f t="shared" si="29"/>
        <v>47111</v>
      </c>
      <c r="B447" s="64"/>
      <c r="C447" s="65"/>
      <c r="D447" s="64"/>
      <c r="E447" s="64"/>
      <c r="F447" s="64"/>
      <c r="G447" s="64"/>
      <c r="H447" s="22">
        <f t="shared" si="28"/>
        <v>0</v>
      </c>
      <c r="I447" s="103">
        <f>H441+H442+H443+H444+H445+H446+H447</f>
        <v>0</v>
      </c>
    </row>
    <row r="448" spans="1:9" x14ac:dyDescent="0.25">
      <c r="A448" s="2">
        <f t="shared" si="29"/>
        <v>47112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5">
      <c r="A449" s="3">
        <f t="shared" si="29"/>
        <v>47113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3"/>
    </row>
    <row r="450" spans="1:9" x14ac:dyDescent="0.25">
      <c r="A450" s="3">
        <f t="shared" si="29"/>
        <v>47114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5">
      <c r="A451" s="3">
        <f t="shared" si="29"/>
        <v>47115</v>
      </c>
      <c r="B451" s="66"/>
      <c r="C451" s="67"/>
      <c r="D451" s="66"/>
      <c r="E451" s="66"/>
      <c r="F451" s="66"/>
      <c r="G451" s="66"/>
      <c r="H451" s="33">
        <f t="shared" si="28"/>
        <v>0</v>
      </c>
      <c r="I451" s="83"/>
    </row>
    <row r="452" spans="1:9" x14ac:dyDescent="0.25">
      <c r="A452" s="3">
        <f t="shared" si="29"/>
        <v>47116</v>
      </c>
      <c r="B452" s="66"/>
      <c r="C452" s="67"/>
      <c r="D452" s="66"/>
      <c r="E452" s="66"/>
      <c r="F452" s="66"/>
      <c r="G452" s="66"/>
      <c r="H452" s="33">
        <f t="shared" si="28"/>
        <v>0</v>
      </c>
      <c r="I452" s="83"/>
    </row>
    <row r="453" spans="1:9" x14ac:dyDescent="0.25">
      <c r="A453" s="2">
        <f t="shared" si="29"/>
        <v>47117</v>
      </c>
      <c r="B453" s="64"/>
      <c r="C453" s="65"/>
      <c r="D453" s="64"/>
      <c r="E453" s="64"/>
      <c r="F453" s="64"/>
      <c r="G453" s="64"/>
      <c r="H453" s="22">
        <f t="shared" si="28"/>
        <v>0</v>
      </c>
      <c r="I453" s="106"/>
    </row>
    <row r="454" spans="1:9" ht="13.8" thickBot="1" x14ac:dyDescent="0.3">
      <c r="A454" s="2">
        <f t="shared" si="29"/>
        <v>47118</v>
      </c>
      <c r="B454" s="64"/>
      <c r="C454" s="65"/>
      <c r="D454" s="64"/>
      <c r="E454" s="64"/>
      <c r="F454" s="64"/>
      <c r="G454" s="64"/>
      <c r="H454" s="22">
        <f t="shared" si="28"/>
        <v>0</v>
      </c>
      <c r="I454" s="117">
        <f>H448+H449+H450+H451+H452+H453+H454</f>
        <v>0</v>
      </c>
    </row>
    <row r="455" spans="1:9" ht="13.8" thickBot="1" x14ac:dyDescent="0.3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8" thickBot="1" x14ac:dyDescent="0.3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8" thickBot="1" x14ac:dyDescent="0.3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7" thickBot="1" x14ac:dyDescent="0.3">
      <c r="A458" s="6" t="s">
        <v>86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kKg9RR1lP5JREjjrgvPlotDP+uPyEI4zgkacyOhZjzM8HE96Xd8n37Wi8mNSZgY3puaqPyetO/foC2BdjAjR+g==" saltValue="bLdbRl2KMH1+t/KlOg4S7A==" spinCount="100000" sheet="1"/>
  <mergeCells count="5">
    <mergeCell ref="A2:B2"/>
    <mergeCell ref="A3:B3"/>
    <mergeCell ref="A4:B4"/>
    <mergeCell ref="A5:B5"/>
    <mergeCell ref="A6:B6"/>
  </mergeCells>
  <conditionalFormatting sqref="B44">
    <cfRule type="cellIs" dxfId="209" priority="87" operator="greaterThan">
      <formula>100</formula>
    </cfRule>
  </conditionalFormatting>
  <conditionalFormatting sqref="B46">
    <cfRule type="cellIs" dxfId="208" priority="88" operator="greaterThan">
      <formula>$C$8</formula>
    </cfRule>
  </conditionalFormatting>
  <conditionalFormatting sqref="B80">
    <cfRule type="cellIs" dxfId="207" priority="86" operator="greaterThan">
      <formula>100</formula>
    </cfRule>
  </conditionalFormatting>
  <conditionalFormatting sqref="B82">
    <cfRule type="cellIs" dxfId="206" priority="109" operator="greaterThan">
      <formula>$C$8</formula>
    </cfRule>
  </conditionalFormatting>
  <conditionalFormatting sqref="B118">
    <cfRule type="cellIs" dxfId="205" priority="85" operator="greaterThan">
      <formula>100</formula>
    </cfRule>
  </conditionalFormatting>
  <conditionalFormatting sqref="B120">
    <cfRule type="cellIs" dxfId="204" priority="108" operator="greaterThan">
      <formula>"c8"</formula>
    </cfRule>
    <cfRule type="cellIs" dxfId="203" priority="98" operator="greaterThan">
      <formula>$C$8</formula>
    </cfRule>
  </conditionalFormatting>
  <conditionalFormatting sqref="B155">
    <cfRule type="cellIs" dxfId="202" priority="84" operator="greaterThan">
      <formula>100</formula>
    </cfRule>
  </conditionalFormatting>
  <conditionalFormatting sqref="B157">
    <cfRule type="cellIs" dxfId="201" priority="107" operator="greaterThan">
      <formula>"c8"</formula>
    </cfRule>
    <cfRule type="cellIs" dxfId="200" priority="97" operator="greaterThan">
      <formula>$C$8</formula>
    </cfRule>
  </conditionalFormatting>
  <conditionalFormatting sqref="B193">
    <cfRule type="cellIs" dxfId="199" priority="83" operator="greaterThan">
      <formula>100</formula>
    </cfRule>
  </conditionalFormatting>
  <conditionalFormatting sqref="B195">
    <cfRule type="cellIs" dxfId="198" priority="106" operator="greaterThan">
      <formula>"c8"</formula>
    </cfRule>
    <cfRule type="cellIs" dxfId="197" priority="96" operator="greaterThan">
      <formula>$C$8</formula>
    </cfRule>
  </conditionalFormatting>
  <conditionalFormatting sqref="B230">
    <cfRule type="cellIs" dxfId="196" priority="82" operator="greaterThan">
      <formula>100</formula>
    </cfRule>
  </conditionalFormatting>
  <conditionalFormatting sqref="B232">
    <cfRule type="cellIs" dxfId="195" priority="105" operator="greaterThan">
      <formula>"c8"</formula>
    </cfRule>
    <cfRule type="cellIs" dxfId="194" priority="95" operator="greaterThan">
      <formula>$C$8</formula>
    </cfRule>
  </conditionalFormatting>
  <conditionalFormatting sqref="B268">
    <cfRule type="cellIs" dxfId="193" priority="81" operator="greaterThan">
      <formula>100</formula>
    </cfRule>
  </conditionalFormatting>
  <conditionalFormatting sqref="B270">
    <cfRule type="cellIs" dxfId="192" priority="104" operator="greaterThan">
      <formula>"c8"</formula>
    </cfRule>
    <cfRule type="cellIs" dxfId="191" priority="94" operator="greaterThan">
      <formula>$C$8</formula>
    </cfRule>
  </conditionalFormatting>
  <conditionalFormatting sqref="B306">
    <cfRule type="cellIs" dxfId="190" priority="80" operator="greaterThan">
      <formula>100</formula>
    </cfRule>
  </conditionalFormatting>
  <conditionalFormatting sqref="B308">
    <cfRule type="cellIs" dxfId="189" priority="103" operator="greaterThan">
      <formula>"c8"</formula>
    </cfRule>
    <cfRule type="cellIs" dxfId="188" priority="93" operator="greaterThan">
      <formula>$C$8</formula>
    </cfRule>
  </conditionalFormatting>
  <conditionalFormatting sqref="B343">
    <cfRule type="cellIs" dxfId="187" priority="79" operator="greaterThan">
      <formula>100</formula>
    </cfRule>
  </conditionalFormatting>
  <conditionalFormatting sqref="B345">
    <cfRule type="cellIs" dxfId="186" priority="102" operator="greaterThan">
      <formula>"c8"</formula>
    </cfRule>
    <cfRule type="cellIs" dxfId="185" priority="92" operator="greaterThan">
      <formula>$C$8</formula>
    </cfRule>
  </conditionalFormatting>
  <conditionalFormatting sqref="B381">
    <cfRule type="cellIs" dxfId="184" priority="78" operator="greaterThan">
      <formula>100</formula>
    </cfRule>
  </conditionalFormatting>
  <conditionalFormatting sqref="B383">
    <cfRule type="cellIs" dxfId="183" priority="101" operator="greaterThan">
      <formula>"c8"</formula>
    </cfRule>
    <cfRule type="cellIs" dxfId="182" priority="91" operator="greaterThan">
      <formula>$C$8</formula>
    </cfRule>
  </conditionalFormatting>
  <conditionalFormatting sqref="B418">
    <cfRule type="cellIs" dxfId="181" priority="77" operator="greaterThan">
      <formula>100</formula>
    </cfRule>
  </conditionalFormatting>
  <conditionalFormatting sqref="B420">
    <cfRule type="cellIs" dxfId="180" priority="100" operator="greaterThan">
      <formula>"c8"</formula>
    </cfRule>
    <cfRule type="cellIs" dxfId="179" priority="90" operator="greaterThan">
      <formula>$C$8</formula>
    </cfRule>
  </conditionalFormatting>
  <conditionalFormatting sqref="B456">
    <cfRule type="cellIs" dxfId="178" priority="76" operator="greaterThan">
      <formula>100</formula>
    </cfRule>
  </conditionalFormatting>
  <conditionalFormatting sqref="B458">
    <cfRule type="cellIs" dxfId="177" priority="89" operator="greaterThan">
      <formula>$C$8</formula>
    </cfRule>
    <cfRule type="cellIs" dxfId="176" priority="99" operator="greaterThan">
      <formula>"c8"</formula>
    </cfRule>
  </conditionalFormatting>
  <conditionalFormatting sqref="H12:H42">
    <cfRule type="cellIs" dxfId="175" priority="75" operator="greaterThan">
      <formula>11</formula>
    </cfRule>
  </conditionalFormatting>
  <conditionalFormatting sqref="H43">
    <cfRule type="cellIs" dxfId="174" priority="63" operator="greaterThan">
      <formula>$B$10</formula>
    </cfRule>
  </conditionalFormatting>
  <conditionalFormatting sqref="H50:H78">
    <cfRule type="cellIs" dxfId="173" priority="74" operator="greaterThan">
      <formula>11</formula>
    </cfRule>
  </conditionalFormatting>
  <conditionalFormatting sqref="H79">
    <cfRule type="cellIs" dxfId="172" priority="62" operator="greaterThan">
      <formula>$B$48</formula>
    </cfRule>
  </conditionalFormatting>
  <conditionalFormatting sqref="H86:H116">
    <cfRule type="cellIs" dxfId="171" priority="73" operator="greaterThan">
      <formula>11</formula>
    </cfRule>
  </conditionalFormatting>
  <conditionalFormatting sqref="H117">
    <cfRule type="cellIs" dxfId="170" priority="61" operator="greaterThan">
      <formula>$B$84</formula>
    </cfRule>
  </conditionalFormatting>
  <conditionalFormatting sqref="H124:H153">
    <cfRule type="cellIs" dxfId="169" priority="72" operator="greaterThan">
      <formula>11</formula>
    </cfRule>
  </conditionalFormatting>
  <conditionalFormatting sqref="H154">
    <cfRule type="cellIs" dxfId="168" priority="60" operator="greaterThan">
      <formula>$B$122</formula>
    </cfRule>
  </conditionalFormatting>
  <conditionalFormatting sqref="H161:H191">
    <cfRule type="cellIs" dxfId="167" priority="71" operator="greaterThan">
      <formula>11</formula>
    </cfRule>
  </conditionalFormatting>
  <conditionalFormatting sqref="H192">
    <cfRule type="cellIs" dxfId="166" priority="59" operator="greaterThan">
      <formula>$B$159</formula>
    </cfRule>
  </conditionalFormatting>
  <conditionalFormatting sqref="H199:H228">
    <cfRule type="cellIs" dxfId="165" priority="70" operator="greaterThan">
      <formula>11</formula>
    </cfRule>
  </conditionalFormatting>
  <conditionalFormatting sqref="H229">
    <cfRule type="cellIs" dxfId="164" priority="58" operator="greaterThan">
      <formula>$B$197</formula>
    </cfRule>
  </conditionalFormatting>
  <conditionalFormatting sqref="H236:H266">
    <cfRule type="cellIs" dxfId="163" priority="69" operator="greaterThan">
      <formula>11</formula>
    </cfRule>
  </conditionalFormatting>
  <conditionalFormatting sqref="H267">
    <cfRule type="cellIs" dxfId="162" priority="57" operator="greaterThan">
      <formula>$B$234</formula>
    </cfRule>
  </conditionalFormatting>
  <conditionalFormatting sqref="H274:H304">
    <cfRule type="cellIs" dxfId="161" priority="68" operator="greaterThan">
      <formula>11</formula>
    </cfRule>
  </conditionalFormatting>
  <conditionalFormatting sqref="H305">
    <cfRule type="cellIs" dxfId="160" priority="56" operator="greaterThan">
      <formula>$B$272</formula>
    </cfRule>
  </conditionalFormatting>
  <conditionalFormatting sqref="H312:H341">
    <cfRule type="cellIs" dxfId="159" priority="67" operator="greaterThan">
      <formula>11</formula>
    </cfRule>
  </conditionalFormatting>
  <conditionalFormatting sqref="H342">
    <cfRule type="cellIs" dxfId="158" priority="55" operator="greaterThan">
      <formula>$B$310</formula>
    </cfRule>
  </conditionalFormatting>
  <conditionalFormatting sqref="H349:H379">
    <cfRule type="cellIs" dxfId="157" priority="66" operator="greaterThan">
      <formula>11</formula>
    </cfRule>
  </conditionalFormatting>
  <conditionalFormatting sqref="H380">
    <cfRule type="cellIs" dxfId="156" priority="54" operator="greaterThan">
      <formula>$B$347</formula>
    </cfRule>
  </conditionalFormatting>
  <conditionalFormatting sqref="H387:H416">
    <cfRule type="cellIs" dxfId="155" priority="65" operator="greaterThan">
      <formula>11</formula>
    </cfRule>
  </conditionalFormatting>
  <conditionalFormatting sqref="H417">
    <cfRule type="cellIs" dxfId="154" priority="53" operator="greaterThan">
      <formula>$B$385</formula>
    </cfRule>
  </conditionalFormatting>
  <conditionalFormatting sqref="H424:H454">
    <cfRule type="cellIs" dxfId="153" priority="64" operator="greaterThan">
      <formula>11</formula>
    </cfRule>
  </conditionalFormatting>
  <conditionalFormatting sqref="H455">
    <cfRule type="cellIs" dxfId="152" priority="52" operator="greaterThan">
      <formula>$B$422</formula>
    </cfRule>
  </conditionalFormatting>
  <conditionalFormatting sqref="I12:I42">
    <cfRule type="cellIs" dxfId="151" priority="51" operator="greaterThan">
      <formula>50</formula>
    </cfRule>
  </conditionalFormatting>
  <conditionalFormatting sqref="I50:I78">
    <cfRule type="cellIs" dxfId="150" priority="37" operator="greaterThan">
      <formula>50</formula>
    </cfRule>
  </conditionalFormatting>
  <conditionalFormatting sqref="I86:I116">
    <cfRule type="cellIs" dxfId="149" priority="34" operator="greaterThan">
      <formula>50</formula>
    </cfRule>
  </conditionalFormatting>
  <conditionalFormatting sqref="I124:I153">
    <cfRule type="cellIs" dxfId="148" priority="29" operator="greaterThan">
      <formula>50</formula>
    </cfRule>
  </conditionalFormatting>
  <conditionalFormatting sqref="I161:I191">
    <cfRule type="cellIs" dxfId="147" priority="25" operator="greaterThan">
      <formula>50</formula>
    </cfRule>
  </conditionalFormatting>
  <conditionalFormatting sqref="I199:I228">
    <cfRule type="cellIs" dxfId="146" priority="22" operator="greaterThan">
      <formula>50</formula>
    </cfRule>
  </conditionalFormatting>
  <conditionalFormatting sqref="I236:I266">
    <cfRule type="cellIs" dxfId="145" priority="18" operator="greaterThan">
      <formula>50</formula>
    </cfRule>
  </conditionalFormatting>
  <conditionalFormatting sqref="I274:I304">
    <cfRule type="cellIs" dxfId="144" priority="15" operator="greaterThan">
      <formula>50</formula>
    </cfRule>
  </conditionalFormatting>
  <conditionalFormatting sqref="I312:I341">
    <cfRule type="cellIs" dxfId="143" priority="12" operator="greaterThan">
      <formula>50</formula>
    </cfRule>
  </conditionalFormatting>
  <conditionalFormatting sqref="I349:I379">
    <cfRule type="cellIs" dxfId="142" priority="8" operator="greaterThan">
      <formula>50</formula>
    </cfRule>
  </conditionalFormatting>
  <conditionalFormatting sqref="I387:I416">
    <cfRule type="cellIs" dxfId="141" priority="5" operator="greaterThan">
      <formula>50</formula>
    </cfRule>
  </conditionalFormatting>
  <conditionalFormatting sqref="I424:I454">
    <cfRule type="cellIs" dxfId="140" priority="1" operator="greaterThan">
      <formula>50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E87E-0500-4180-B3CC-0F3B0EA805A3}">
  <dimension ref="A1:I458"/>
  <sheetViews>
    <sheetView topLeftCell="A407" workbookViewId="0">
      <selection activeCell="H434" sqref="H434"/>
    </sheetView>
  </sheetViews>
  <sheetFormatPr defaultRowHeight="13.2" x14ac:dyDescent="0.25"/>
  <cols>
    <col min="1" max="2" width="13.6640625" customWidth="1"/>
    <col min="3" max="3" width="40.6640625" customWidth="1"/>
    <col min="4" max="4" width="13.6640625" customWidth="1"/>
    <col min="5" max="7" width="30.6640625" customWidth="1"/>
    <col min="8" max="9" width="13.6640625" customWidth="1"/>
  </cols>
  <sheetData>
    <row r="1" spans="1:9" ht="13.8" thickBot="1" x14ac:dyDescent="0.3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5">
      <c r="A2" s="129" t="s">
        <v>0</v>
      </c>
      <c r="B2" s="130"/>
      <c r="C2" s="94"/>
      <c r="D2" s="14"/>
      <c r="E2" s="11"/>
      <c r="F2" s="47" t="s">
        <v>1</v>
      </c>
      <c r="G2" s="48"/>
      <c r="H2" s="49"/>
      <c r="I2" s="11"/>
    </row>
    <row r="3" spans="1:9" ht="13.8" thickBot="1" x14ac:dyDescent="0.3">
      <c r="A3" s="131" t="s">
        <v>2</v>
      </c>
      <c r="B3" s="132"/>
      <c r="C3" s="95"/>
      <c r="D3" s="16"/>
      <c r="E3" s="17"/>
      <c r="F3" s="50" t="s">
        <v>3</v>
      </c>
      <c r="G3" s="51"/>
      <c r="H3" s="52"/>
      <c r="I3" s="11"/>
    </row>
    <row r="4" spans="1:9" x14ac:dyDescent="0.25">
      <c r="A4" s="131" t="s">
        <v>4</v>
      </c>
      <c r="B4" s="132"/>
      <c r="C4" s="95"/>
      <c r="D4" s="16"/>
      <c r="E4" s="17"/>
      <c r="F4" s="11"/>
      <c r="G4" s="12"/>
      <c r="H4" s="13"/>
      <c r="I4" s="11"/>
    </row>
    <row r="5" spans="1:9" x14ac:dyDescent="0.25">
      <c r="A5" s="131" t="s">
        <v>5</v>
      </c>
      <c r="B5" s="132"/>
      <c r="C5" s="95"/>
      <c r="D5" s="16"/>
      <c r="E5" s="17"/>
      <c r="F5" s="17"/>
      <c r="G5" s="12"/>
      <c r="H5" s="13"/>
      <c r="I5" s="11"/>
    </row>
    <row r="6" spans="1:9" x14ac:dyDescent="0.25">
      <c r="A6" s="133" t="s">
        <v>6</v>
      </c>
      <c r="B6" s="134"/>
      <c r="C6" s="96"/>
      <c r="D6" s="53" t="s">
        <v>7</v>
      </c>
      <c r="E6" s="15"/>
      <c r="F6" s="15"/>
      <c r="G6" s="12"/>
      <c r="H6" s="13"/>
      <c r="I6" s="11"/>
    </row>
    <row r="7" spans="1:9" x14ac:dyDescent="0.25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8" thickBot="1" x14ac:dyDescent="0.3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8" thickBot="1" x14ac:dyDescent="0.3">
      <c r="A9" s="11"/>
      <c r="B9" s="11"/>
      <c r="C9" s="12"/>
      <c r="D9" s="11"/>
      <c r="E9" s="11"/>
      <c r="F9" s="11"/>
      <c r="G9" s="12"/>
      <c r="H9" s="13"/>
      <c r="I9" s="11"/>
    </row>
    <row r="10" spans="1:9" ht="13.8" thickBot="1" x14ac:dyDescent="0.3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40.200000000000003" thickBot="1" x14ac:dyDescent="0.3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5">
      <c r="A12" s="2">
        <v>47119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5">
      <c r="A13" s="3">
        <f>A12+1</f>
        <v>47120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x14ac:dyDescent="0.25">
      <c r="A14" s="3">
        <f t="shared" ref="A14:A42" si="1">A13+1</f>
        <v>47121</v>
      </c>
      <c r="B14" s="66"/>
      <c r="C14" s="67"/>
      <c r="D14" s="66"/>
      <c r="E14" s="66"/>
      <c r="F14" s="66"/>
      <c r="G14" s="66"/>
      <c r="H14" s="33">
        <f t="shared" si="0"/>
        <v>0</v>
      </c>
      <c r="I14" s="83"/>
    </row>
    <row r="15" spans="1:9" x14ac:dyDescent="0.25">
      <c r="A15" s="3">
        <f t="shared" si="1"/>
        <v>47122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5">
      <c r="A16" s="3">
        <f t="shared" si="1"/>
        <v>47123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x14ac:dyDescent="0.25">
      <c r="A17" s="2">
        <f t="shared" si="1"/>
        <v>47124</v>
      </c>
      <c r="B17" s="64"/>
      <c r="C17" s="65"/>
      <c r="D17" s="64"/>
      <c r="E17" s="64"/>
      <c r="F17" s="64"/>
      <c r="G17" s="64"/>
      <c r="H17" s="22">
        <f t="shared" si="0"/>
        <v>0</v>
      </c>
      <c r="I17" s="104"/>
    </row>
    <row r="18" spans="1:9" x14ac:dyDescent="0.25">
      <c r="A18" s="2">
        <f t="shared" si="1"/>
        <v>47125</v>
      </c>
      <c r="B18" s="64"/>
      <c r="C18" s="65"/>
      <c r="D18" s="64"/>
      <c r="E18" s="64"/>
      <c r="F18" s="64"/>
      <c r="G18" s="64"/>
      <c r="H18" s="22">
        <f t="shared" si="0"/>
        <v>0</v>
      </c>
      <c r="I18" s="103">
        <f>H12+H13+H14+H15+H16+H17+H18</f>
        <v>0</v>
      </c>
    </row>
    <row r="19" spans="1:9" x14ac:dyDescent="0.25">
      <c r="A19" s="3">
        <f t="shared" si="1"/>
        <v>47126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5">
      <c r="A20" s="3">
        <f t="shared" si="1"/>
        <v>47127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x14ac:dyDescent="0.25">
      <c r="A21" s="3">
        <f t="shared" si="1"/>
        <v>47128</v>
      </c>
      <c r="B21" s="66"/>
      <c r="C21" s="67"/>
      <c r="D21" s="66"/>
      <c r="E21" s="66"/>
      <c r="F21" s="66"/>
      <c r="G21" s="66"/>
      <c r="H21" s="33">
        <f t="shared" si="0"/>
        <v>0</v>
      </c>
      <c r="I21" s="83"/>
    </row>
    <row r="22" spans="1:9" x14ac:dyDescent="0.25">
      <c r="A22" s="3">
        <f t="shared" si="1"/>
        <v>47129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5">
      <c r="A23" s="3">
        <f t="shared" si="1"/>
        <v>47130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x14ac:dyDescent="0.25">
      <c r="A24" s="2">
        <f t="shared" si="1"/>
        <v>47131</v>
      </c>
      <c r="B24" s="64"/>
      <c r="C24" s="65"/>
      <c r="D24" s="64"/>
      <c r="E24" s="64"/>
      <c r="F24" s="64"/>
      <c r="G24" s="64"/>
      <c r="H24" s="22">
        <f t="shared" si="0"/>
        <v>0</v>
      </c>
      <c r="I24" s="104"/>
    </row>
    <row r="25" spans="1:9" x14ac:dyDescent="0.25">
      <c r="A25" s="2">
        <f t="shared" si="1"/>
        <v>47132</v>
      </c>
      <c r="B25" s="64"/>
      <c r="C25" s="65"/>
      <c r="D25" s="64"/>
      <c r="E25" s="64"/>
      <c r="F25" s="64"/>
      <c r="G25" s="64"/>
      <c r="H25" s="22">
        <f t="shared" si="0"/>
        <v>0</v>
      </c>
      <c r="I25" s="103">
        <f>H19+H20+H21+H22+H23+H24+H25</f>
        <v>0</v>
      </c>
    </row>
    <row r="26" spans="1:9" x14ac:dyDescent="0.25">
      <c r="A26" s="3">
        <f t="shared" si="1"/>
        <v>47133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5">
      <c r="A27" s="3">
        <f t="shared" si="1"/>
        <v>47134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x14ac:dyDescent="0.25">
      <c r="A28" s="3">
        <f t="shared" si="1"/>
        <v>47135</v>
      </c>
      <c r="B28" s="66"/>
      <c r="C28" s="67"/>
      <c r="D28" s="66"/>
      <c r="E28" s="66"/>
      <c r="F28" s="66"/>
      <c r="G28" s="66"/>
      <c r="H28" s="33">
        <f t="shared" si="0"/>
        <v>0</v>
      </c>
      <c r="I28" s="83"/>
    </row>
    <row r="29" spans="1:9" x14ac:dyDescent="0.25">
      <c r="A29" s="3">
        <f t="shared" si="1"/>
        <v>47136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5">
      <c r="A30" s="3">
        <f t="shared" si="1"/>
        <v>47137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x14ac:dyDescent="0.25">
      <c r="A31" s="2">
        <f t="shared" si="1"/>
        <v>47138</v>
      </c>
      <c r="B31" s="64"/>
      <c r="C31" s="65"/>
      <c r="D31" s="64"/>
      <c r="E31" s="64"/>
      <c r="F31" s="64"/>
      <c r="G31" s="64"/>
      <c r="H31" s="22">
        <f t="shared" si="0"/>
        <v>0</v>
      </c>
      <c r="I31" s="104"/>
    </row>
    <row r="32" spans="1:9" x14ac:dyDescent="0.25">
      <c r="A32" s="2">
        <f t="shared" si="1"/>
        <v>47139</v>
      </c>
      <c r="B32" s="64"/>
      <c r="C32" s="65"/>
      <c r="D32" s="64"/>
      <c r="E32" s="64"/>
      <c r="F32" s="64"/>
      <c r="G32" s="64"/>
      <c r="H32" s="22">
        <f t="shared" si="0"/>
        <v>0</v>
      </c>
      <c r="I32" s="103">
        <f>H26+H27+H28+H29+H30+H31+H32</f>
        <v>0</v>
      </c>
    </row>
    <row r="33" spans="1:9" x14ac:dyDescent="0.25">
      <c r="A33" s="3">
        <f t="shared" si="1"/>
        <v>47140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5">
      <c r="A34" s="3">
        <f t="shared" si="1"/>
        <v>47141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x14ac:dyDescent="0.25">
      <c r="A35" s="3">
        <f t="shared" si="1"/>
        <v>47142</v>
      </c>
      <c r="B35" s="66"/>
      <c r="C35" s="67"/>
      <c r="D35" s="66"/>
      <c r="E35" s="66"/>
      <c r="F35" s="66"/>
      <c r="G35" s="66"/>
      <c r="H35" s="33">
        <f t="shared" si="0"/>
        <v>0</v>
      </c>
      <c r="I35" s="83"/>
    </row>
    <row r="36" spans="1:9" x14ac:dyDescent="0.25">
      <c r="A36" s="3">
        <f t="shared" si="1"/>
        <v>47143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5">
      <c r="A37" s="3">
        <f t="shared" si="1"/>
        <v>47144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x14ac:dyDescent="0.25">
      <c r="A38" s="2">
        <f t="shared" si="1"/>
        <v>47145</v>
      </c>
      <c r="B38" s="64"/>
      <c r="C38" s="65"/>
      <c r="D38" s="64"/>
      <c r="E38" s="64"/>
      <c r="F38" s="64"/>
      <c r="G38" s="64"/>
      <c r="H38" s="22">
        <f t="shared" si="0"/>
        <v>0</v>
      </c>
      <c r="I38" s="104"/>
    </row>
    <row r="39" spans="1:9" x14ac:dyDescent="0.25">
      <c r="A39" s="2">
        <f t="shared" si="1"/>
        <v>47146</v>
      </c>
      <c r="B39" s="64"/>
      <c r="C39" s="65"/>
      <c r="D39" s="64"/>
      <c r="E39" s="64"/>
      <c r="F39" s="64"/>
      <c r="G39" s="64"/>
      <c r="H39" s="22">
        <f t="shared" si="0"/>
        <v>0</v>
      </c>
      <c r="I39" s="103">
        <f>H33+H34+H35+H36+H37+H38+H39</f>
        <v>0</v>
      </c>
    </row>
    <row r="40" spans="1:9" x14ac:dyDescent="0.25">
      <c r="A40" s="3">
        <f t="shared" si="1"/>
        <v>47147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5">
      <c r="A41" s="3">
        <f t="shared" si="1"/>
        <v>47148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ht="13.8" thickBot="1" x14ac:dyDescent="0.3">
      <c r="A42" s="3">
        <f t="shared" si="1"/>
        <v>47149</v>
      </c>
      <c r="B42" s="66"/>
      <c r="C42" s="67"/>
      <c r="D42" s="66"/>
      <c r="E42" s="66"/>
      <c r="F42" s="66"/>
      <c r="G42" s="66"/>
      <c r="H42" s="33">
        <f t="shared" si="0"/>
        <v>0</v>
      </c>
      <c r="I42" s="86"/>
    </row>
    <row r="43" spans="1:9" ht="13.8" thickBot="1" x14ac:dyDescent="0.3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8" thickBot="1" x14ac:dyDescent="0.3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8" thickBot="1" x14ac:dyDescent="0.3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7" thickBot="1" x14ac:dyDescent="0.3">
      <c r="A46" s="6" t="s">
        <v>88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8" thickBot="1" x14ac:dyDescent="0.3">
      <c r="A47" s="1"/>
      <c r="B47" s="1"/>
      <c r="C47" s="31"/>
      <c r="D47" s="1"/>
      <c r="E47" s="1"/>
      <c r="F47" s="1"/>
      <c r="G47" s="31"/>
      <c r="H47" s="32"/>
      <c r="I47" s="1"/>
    </row>
    <row r="48" spans="1:9" ht="13.8" thickBot="1" x14ac:dyDescent="0.3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40.200000000000003" thickBot="1" x14ac:dyDescent="0.3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4" t="s">
        <v>17</v>
      </c>
      <c r="G49" s="4" t="s">
        <v>17</v>
      </c>
      <c r="H49" s="5" t="s">
        <v>18</v>
      </c>
      <c r="I49" s="89" t="s">
        <v>19</v>
      </c>
    </row>
    <row r="50" spans="1:9" x14ac:dyDescent="0.25">
      <c r="A50" s="3">
        <v>47150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5">
      <c r="A51" s="3">
        <f>A50+1</f>
        <v>47151</v>
      </c>
      <c r="B51" s="66"/>
      <c r="C51" s="67"/>
      <c r="D51" s="66"/>
      <c r="E51" s="66"/>
      <c r="F51" s="66"/>
      <c r="G51" s="66"/>
      <c r="H51" s="33">
        <f t="shared" ref="H51:H77" si="3">B51+E51+F51+G51</f>
        <v>0</v>
      </c>
      <c r="I51" s="83"/>
    </row>
    <row r="52" spans="1:9" x14ac:dyDescent="0.25">
      <c r="A52" s="2">
        <f t="shared" ref="A52:A77" si="4">A51+1</f>
        <v>47152</v>
      </c>
      <c r="B52" s="64"/>
      <c r="C52" s="65"/>
      <c r="D52" s="64"/>
      <c r="E52" s="64"/>
      <c r="F52" s="64"/>
      <c r="G52" s="64"/>
      <c r="H52" s="22">
        <f t="shared" si="3"/>
        <v>0</v>
      </c>
      <c r="I52" s="104"/>
    </row>
    <row r="53" spans="1:9" x14ac:dyDescent="0.25">
      <c r="A53" s="2">
        <f t="shared" si="4"/>
        <v>47153</v>
      </c>
      <c r="B53" s="64"/>
      <c r="C53" s="65"/>
      <c r="D53" s="64"/>
      <c r="E53" s="64"/>
      <c r="F53" s="64"/>
      <c r="G53" s="64"/>
      <c r="H53" s="22">
        <f t="shared" si="3"/>
        <v>0</v>
      </c>
      <c r="I53" s="113">
        <f>H40+H41+H50+H51+H52+H53</f>
        <v>0</v>
      </c>
    </row>
    <row r="54" spans="1:9" x14ac:dyDescent="0.25">
      <c r="A54" s="3">
        <f t="shared" si="4"/>
        <v>47154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5">
      <c r="A55" s="3">
        <f t="shared" si="4"/>
        <v>47155</v>
      </c>
      <c r="B55" s="66"/>
      <c r="C55" s="67"/>
      <c r="D55" s="66"/>
      <c r="E55" s="66"/>
      <c r="F55" s="66"/>
      <c r="G55" s="66"/>
      <c r="H55" s="33">
        <f t="shared" si="3"/>
        <v>0</v>
      </c>
      <c r="I55" s="84"/>
    </row>
    <row r="56" spans="1:9" x14ac:dyDescent="0.25">
      <c r="A56" s="3">
        <f t="shared" si="4"/>
        <v>47156</v>
      </c>
      <c r="B56" s="66"/>
      <c r="C56" s="67"/>
      <c r="D56" s="66"/>
      <c r="E56" s="66"/>
      <c r="F56" s="66"/>
      <c r="G56" s="66"/>
      <c r="H56" s="33">
        <f t="shared" si="3"/>
        <v>0</v>
      </c>
      <c r="I56" s="83"/>
    </row>
    <row r="57" spans="1:9" x14ac:dyDescent="0.25">
      <c r="A57" s="3">
        <f t="shared" si="4"/>
        <v>47157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5">
      <c r="A58" s="3">
        <f t="shared" si="4"/>
        <v>47158</v>
      </c>
      <c r="B58" s="66"/>
      <c r="C58" s="67"/>
      <c r="D58" s="66"/>
      <c r="E58" s="66"/>
      <c r="F58" s="66"/>
      <c r="G58" s="66"/>
      <c r="H58" s="33">
        <f t="shared" si="3"/>
        <v>0</v>
      </c>
      <c r="I58" s="83"/>
    </row>
    <row r="59" spans="1:9" x14ac:dyDescent="0.25">
      <c r="A59" s="2">
        <f t="shared" si="4"/>
        <v>47159</v>
      </c>
      <c r="B59" s="64"/>
      <c r="C59" s="65"/>
      <c r="D59" s="64"/>
      <c r="E59" s="64"/>
      <c r="F59" s="64"/>
      <c r="G59" s="64"/>
      <c r="H59" s="22">
        <f t="shared" si="3"/>
        <v>0</v>
      </c>
      <c r="I59" s="106"/>
    </row>
    <row r="60" spans="1:9" x14ac:dyDescent="0.25">
      <c r="A60" s="2">
        <f t="shared" si="4"/>
        <v>47160</v>
      </c>
      <c r="B60" s="64"/>
      <c r="C60" s="65"/>
      <c r="D60" s="64"/>
      <c r="E60" s="64"/>
      <c r="F60" s="64"/>
      <c r="G60" s="64"/>
      <c r="H60" s="22">
        <f t="shared" si="3"/>
        <v>0</v>
      </c>
      <c r="I60" s="103">
        <f>H54+H55+H56+H57+H58+H59+H60</f>
        <v>0</v>
      </c>
    </row>
    <row r="61" spans="1:9" x14ac:dyDescent="0.25">
      <c r="A61" s="3">
        <f t="shared" si="4"/>
        <v>47161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5">
      <c r="A62" s="3">
        <f t="shared" si="4"/>
        <v>47162</v>
      </c>
      <c r="B62" s="66"/>
      <c r="C62" s="67"/>
      <c r="D62" s="66"/>
      <c r="E62" s="66"/>
      <c r="F62" s="66"/>
      <c r="G62" s="66"/>
      <c r="H62" s="33">
        <f t="shared" si="3"/>
        <v>0</v>
      </c>
      <c r="I62" s="84"/>
    </row>
    <row r="63" spans="1:9" x14ac:dyDescent="0.25">
      <c r="A63" s="3">
        <f t="shared" si="4"/>
        <v>47163</v>
      </c>
      <c r="B63" s="66"/>
      <c r="C63" s="67"/>
      <c r="D63" s="66"/>
      <c r="E63" s="66"/>
      <c r="F63" s="66"/>
      <c r="G63" s="66"/>
      <c r="H63" s="33">
        <f t="shared" si="3"/>
        <v>0</v>
      </c>
      <c r="I63" s="83"/>
    </row>
    <row r="64" spans="1:9" x14ac:dyDescent="0.25">
      <c r="A64" s="3">
        <f t="shared" si="4"/>
        <v>47164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5">
      <c r="A65" s="3">
        <f t="shared" si="4"/>
        <v>47165</v>
      </c>
      <c r="B65" s="66"/>
      <c r="C65" s="67"/>
      <c r="D65" s="66"/>
      <c r="E65" s="66"/>
      <c r="F65" s="66"/>
      <c r="G65" s="66"/>
      <c r="H65" s="33">
        <f t="shared" si="3"/>
        <v>0</v>
      </c>
      <c r="I65" s="83"/>
    </row>
    <row r="66" spans="1:9" x14ac:dyDescent="0.25">
      <c r="A66" s="2">
        <f t="shared" si="4"/>
        <v>47166</v>
      </c>
      <c r="B66" s="64"/>
      <c r="C66" s="65"/>
      <c r="D66" s="64"/>
      <c r="E66" s="64"/>
      <c r="F66" s="64"/>
      <c r="G66" s="64"/>
      <c r="H66" s="22">
        <f t="shared" si="3"/>
        <v>0</v>
      </c>
      <c r="I66" s="106"/>
    </row>
    <row r="67" spans="1:9" x14ac:dyDescent="0.25">
      <c r="A67" s="2">
        <f t="shared" si="4"/>
        <v>47167</v>
      </c>
      <c r="B67" s="64"/>
      <c r="C67" s="65"/>
      <c r="D67" s="64"/>
      <c r="E67" s="64"/>
      <c r="F67" s="64"/>
      <c r="G67" s="64"/>
      <c r="H67" s="22">
        <f t="shared" si="3"/>
        <v>0</v>
      </c>
      <c r="I67" s="103">
        <f>H61+H62+H63+H64+H65+H66+H67</f>
        <v>0</v>
      </c>
    </row>
    <row r="68" spans="1:9" x14ac:dyDescent="0.25">
      <c r="A68" s="3">
        <f t="shared" si="4"/>
        <v>47168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5">
      <c r="A69" s="3">
        <f t="shared" si="4"/>
        <v>47169</v>
      </c>
      <c r="B69" s="66"/>
      <c r="C69" s="67"/>
      <c r="D69" s="66"/>
      <c r="E69" s="66"/>
      <c r="F69" s="66"/>
      <c r="G69" s="66"/>
      <c r="H69" s="33">
        <f t="shared" si="3"/>
        <v>0</v>
      </c>
      <c r="I69" s="84"/>
    </row>
    <row r="70" spans="1:9" x14ac:dyDescent="0.25">
      <c r="A70" s="3">
        <f t="shared" si="4"/>
        <v>47170</v>
      </c>
      <c r="B70" s="66"/>
      <c r="C70" s="67"/>
      <c r="D70" s="66"/>
      <c r="E70" s="66"/>
      <c r="F70" s="66"/>
      <c r="G70" s="66"/>
      <c r="H70" s="33">
        <f t="shared" si="3"/>
        <v>0</v>
      </c>
      <c r="I70" s="83"/>
    </row>
    <row r="71" spans="1:9" x14ac:dyDescent="0.25">
      <c r="A71" s="3">
        <f t="shared" si="4"/>
        <v>47171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5">
      <c r="A72" s="3">
        <f t="shared" si="4"/>
        <v>47172</v>
      </c>
      <c r="B72" s="66"/>
      <c r="C72" s="67"/>
      <c r="D72" s="66"/>
      <c r="E72" s="66"/>
      <c r="F72" s="66"/>
      <c r="G72" s="66"/>
      <c r="H72" s="33">
        <f t="shared" si="3"/>
        <v>0</v>
      </c>
      <c r="I72" s="83"/>
    </row>
    <row r="73" spans="1:9" x14ac:dyDescent="0.25">
      <c r="A73" s="2">
        <f t="shared" si="4"/>
        <v>47173</v>
      </c>
      <c r="B73" s="64"/>
      <c r="C73" s="65"/>
      <c r="D73" s="64"/>
      <c r="E73" s="64"/>
      <c r="F73" s="64"/>
      <c r="G73" s="64"/>
      <c r="H73" s="22">
        <f t="shared" si="3"/>
        <v>0</v>
      </c>
      <c r="I73" s="106"/>
    </row>
    <row r="74" spans="1:9" x14ac:dyDescent="0.25">
      <c r="A74" s="2">
        <f t="shared" si="4"/>
        <v>47174</v>
      </c>
      <c r="B74" s="64"/>
      <c r="C74" s="65"/>
      <c r="D74" s="64"/>
      <c r="E74" s="64"/>
      <c r="F74" s="64"/>
      <c r="G74" s="64"/>
      <c r="H74" s="22">
        <f t="shared" si="3"/>
        <v>0</v>
      </c>
      <c r="I74" s="103">
        <f>H68+H69+H70+H71+H72+H73+H74</f>
        <v>0</v>
      </c>
    </row>
    <row r="75" spans="1:9" x14ac:dyDescent="0.25">
      <c r="A75" s="3">
        <f t="shared" si="4"/>
        <v>47175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5">
      <c r="A76" s="3">
        <f t="shared" si="4"/>
        <v>47176</v>
      </c>
      <c r="B76" s="66"/>
      <c r="C76" s="67"/>
      <c r="D76" s="66"/>
      <c r="E76" s="66"/>
      <c r="F76" s="66"/>
      <c r="G76" s="66"/>
      <c r="H76" s="33">
        <f t="shared" si="3"/>
        <v>0</v>
      </c>
      <c r="I76" s="84"/>
    </row>
    <row r="77" spans="1:9" x14ac:dyDescent="0.25">
      <c r="A77" s="3">
        <f t="shared" si="4"/>
        <v>47177</v>
      </c>
      <c r="B77" s="66"/>
      <c r="C77" s="67"/>
      <c r="D77" s="66"/>
      <c r="E77" s="66"/>
      <c r="F77" s="66"/>
      <c r="G77" s="66"/>
      <c r="H77" s="33">
        <f t="shared" si="3"/>
        <v>0</v>
      </c>
      <c r="I77" s="83"/>
    </row>
    <row r="78" spans="1:9" ht="13.8" thickBot="1" x14ac:dyDescent="0.3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8" thickBot="1" x14ac:dyDescent="0.3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8" thickBot="1" x14ac:dyDescent="0.3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8" thickBot="1" x14ac:dyDescent="0.3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7" thickBot="1" x14ac:dyDescent="0.3">
      <c r="A82" s="6" t="s">
        <v>88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8" thickBot="1" x14ac:dyDescent="0.3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8" thickBot="1" x14ac:dyDescent="0.3">
      <c r="A84" s="37" t="s">
        <v>25</v>
      </c>
      <c r="B84" s="38">
        <f>(C6/5)*22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40.200000000000003" thickBot="1" x14ac:dyDescent="0.3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4" t="s">
        <v>17</v>
      </c>
      <c r="G85" s="4" t="s">
        <v>17</v>
      </c>
      <c r="H85" s="5" t="s">
        <v>18</v>
      </c>
      <c r="I85" s="89" t="s">
        <v>19</v>
      </c>
    </row>
    <row r="86" spans="1:9" x14ac:dyDescent="0.25">
      <c r="A86" s="3">
        <v>47178</v>
      </c>
      <c r="B86" s="66"/>
      <c r="C86" s="67"/>
      <c r="D86" s="66"/>
      <c r="E86" s="66"/>
      <c r="F86" s="66"/>
      <c r="G86" s="66"/>
      <c r="H86" s="92">
        <f>B86+E86+F86+G86</f>
        <v>0</v>
      </c>
      <c r="I86" s="91"/>
    </row>
    <row r="87" spans="1:9" x14ac:dyDescent="0.25">
      <c r="A87" s="3">
        <f>A86+1</f>
        <v>47179</v>
      </c>
      <c r="B87" s="66"/>
      <c r="C87" s="67"/>
      <c r="D87" s="66"/>
      <c r="E87" s="66"/>
      <c r="F87" s="66"/>
      <c r="G87" s="66"/>
      <c r="H87" s="92">
        <f t="shared" ref="H87:H116" si="5">B87+E87+F87+G87</f>
        <v>0</v>
      </c>
      <c r="I87" s="83"/>
    </row>
    <row r="88" spans="1:9" x14ac:dyDescent="0.25">
      <c r="A88" s="2">
        <f t="shared" ref="A88:A116" si="6">A87+1</f>
        <v>47180</v>
      </c>
      <c r="B88" s="64"/>
      <c r="C88" s="65"/>
      <c r="D88" s="64"/>
      <c r="E88" s="64"/>
      <c r="F88" s="64"/>
      <c r="G88" s="64"/>
      <c r="H88" s="93">
        <f t="shared" si="5"/>
        <v>0</v>
      </c>
      <c r="I88" s="113"/>
    </row>
    <row r="89" spans="1:9" x14ac:dyDescent="0.25">
      <c r="A89" s="2">
        <f t="shared" si="6"/>
        <v>47181</v>
      </c>
      <c r="B89" s="64"/>
      <c r="C89" s="65"/>
      <c r="D89" s="64"/>
      <c r="E89" s="64"/>
      <c r="F89" s="64"/>
      <c r="G89" s="64"/>
      <c r="H89" s="93">
        <f t="shared" si="5"/>
        <v>0</v>
      </c>
      <c r="I89" s="113">
        <f>H75+H76+H77+H86+H87+H88+H89</f>
        <v>0</v>
      </c>
    </row>
    <row r="90" spans="1:9" x14ac:dyDescent="0.25">
      <c r="A90" s="3">
        <f t="shared" si="6"/>
        <v>47182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5">
      <c r="A91" s="3">
        <f t="shared" si="6"/>
        <v>47183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5">
      <c r="A92" s="3">
        <f t="shared" si="6"/>
        <v>47184</v>
      </c>
      <c r="B92" s="66"/>
      <c r="C92" s="67"/>
      <c r="D92" s="66"/>
      <c r="E92" s="66"/>
      <c r="F92" s="66"/>
      <c r="G92" s="66"/>
      <c r="H92" s="92">
        <f t="shared" si="5"/>
        <v>0</v>
      </c>
      <c r="I92" s="83"/>
    </row>
    <row r="93" spans="1:9" x14ac:dyDescent="0.25">
      <c r="A93" s="3">
        <f t="shared" si="6"/>
        <v>47185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5">
      <c r="A94" s="3">
        <f t="shared" si="6"/>
        <v>47186</v>
      </c>
      <c r="B94" s="66"/>
      <c r="C94" s="67"/>
      <c r="D94" s="66"/>
      <c r="E94" s="66"/>
      <c r="F94" s="66"/>
      <c r="G94" s="66"/>
      <c r="H94" s="92">
        <f t="shared" si="5"/>
        <v>0</v>
      </c>
      <c r="I94" s="83"/>
    </row>
    <row r="95" spans="1:9" x14ac:dyDescent="0.25">
      <c r="A95" s="2">
        <f t="shared" si="6"/>
        <v>47187</v>
      </c>
      <c r="B95" s="64"/>
      <c r="C95" s="65"/>
      <c r="D95" s="64"/>
      <c r="E95" s="64"/>
      <c r="F95" s="64"/>
      <c r="G95" s="64"/>
      <c r="H95" s="93">
        <f t="shared" si="5"/>
        <v>0</v>
      </c>
      <c r="I95" s="103"/>
    </row>
    <row r="96" spans="1:9" x14ac:dyDescent="0.25">
      <c r="A96" s="2">
        <f t="shared" si="6"/>
        <v>47188</v>
      </c>
      <c r="B96" s="64"/>
      <c r="C96" s="65"/>
      <c r="D96" s="64"/>
      <c r="E96" s="64"/>
      <c r="F96" s="64"/>
      <c r="G96" s="64"/>
      <c r="H96" s="93">
        <f t="shared" si="5"/>
        <v>0</v>
      </c>
      <c r="I96" s="103">
        <f>H90+H91+H92+H93+H94+H95+H96</f>
        <v>0</v>
      </c>
    </row>
    <row r="97" spans="1:9" x14ac:dyDescent="0.25">
      <c r="A97" s="3">
        <f t="shared" si="6"/>
        <v>47189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5">
      <c r="A98" s="3">
        <f t="shared" si="6"/>
        <v>47190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5">
      <c r="A99" s="3">
        <f t="shared" si="6"/>
        <v>47191</v>
      </c>
      <c r="B99" s="66"/>
      <c r="C99" s="67"/>
      <c r="D99" s="66"/>
      <c r="E99" s="66"/>
      <c r="F99" s="66"/>
      <c r="G99" s="66"/>
      <c r="H99" s="92">
        <f t="shared" si="5"/>
        <v>0</v>
      </c>
      <c r="I99" s="83"/>
    </row>
    <row r="100" spans="1:9" x14ac:dyDescent="0.25">
      <c r="A100" s="3">
        <f t="shared" si="6"/>
        <v>47192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5">
      <c r="A101" s="3">
        <f t="shared" si="6"/>
        <v>47193</v>
      </c>
      <c r="B101" s="66"/>
      <c r="C101" s="67"/>
      <c r="D101" s="66"/>
      <c r="E101" s="66"/>
      <c r="F101" s="66"/>
      <c r="G101" s="66"/>
      <c r="H101" s="92">
        <f t="shared" si="5"/>
        <v>0</v>
      </c>
      <c r="I101" s="83"/>
    </row>
    <row r="102" spans="1:9" x14ac:dyDescent="0.25">
      <c r="A102" s="2">
        <f t="shared" si="6"/>
        <v>47194</v>
      </c>
      <c r="B102" s="64"/>
      <c r="C102" s="65"/>
      <c r="D102" s="64"/>
      <c r="E102" s="64"/>
      <c r="F102" s="64"/>
      <c r="G102" s="64"/>
      <c r="H102" s="93">
        <f t="shared" si="5"/>
        <v>0</v>
      </c>
      <c r="I102" s="103"/>
    </row>
    <row r="103" spans="1:9" x14ac:dyDescent="0.25">
      <c r="A103" s="2">
        <f t="shared" si="6"/>
        <v>47195</v>
      </c>
      <c r="B103" s="64"/>
      <c r="C103" s="65"/>
      <c r="D103" s="64"/>
      <c r="E103" s="64"/>
      <c r="F103" s="64"/>
      <c r="G103" s="64"/>
      <c r="H103" s="93">
        <f t="shared" si="5"/>
        <v>0</v>
      </c>
      <c r="I103" s="103">
        <f>H97+H98+H99+H100+H101+H102+H103</f>
        <v>0</v>
      </c>
    </row>
    <row r="104" spans="1:9" x14ac:dyDescent="0.25">
      <c r="A104" s="3">
        <f t="shared" si="6"/>
        <v>47196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5">
      <c r="A105" s="3">
        <f t="shared" si="6"/>
        <v>47197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5">
      <c r="A106" s="3">
        <f t="shared" si="6"/>
        <v>47198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3"/>
    </row>
    <row r="107" spans="1:9" x14ac:dyDescent="0.25">
      <c r="A107" s="3">
        <f t="shared" si="6"/>
        <v>47199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5">
      <c r="A108" s="3">
        <f t="shared" si="6"/>
        <v>47200</v>
      </c>
      <c r="B108" s="66"/>
      <c r="C108" s="67"/>
      <c r="D108" s="66"/>
      <c r="E108" s="66"/>
      <c r="F108" s="66"/>
      <c r="G108" s="66"/>
      <c r="H108" s="92">
        <f t="shared" si="5"/>
        <v>0</v>
      </c>
      <c r="I108" s="83"/>
    </row>
    <row r="109" spans="1:9" x14ac:dyDescent="0.25">
      <c r="A109" s="2">
        <f t="shared" si="6"/>
        <v>47201</v>
      </c>
      <c r="B109" s="64"/>
      <c r="C109" s="65"/>
      <c r="D109" s="64"/>
      <c r="E109" s="64"/>
      <c r="F109" s="64"/>
      <c r="G109" s="64"/>
      <c r="H109" s="93">
        <f t="shared" si="5"/>
        <v>0</v>
      </c>
      <c r="I109" s="103"/>
    </row>
    <row r="110" spans="1:9" x14ac:dyDescent="0.25">
      <c r="A110" s="2">
        <f t="shared" si="6"/>
        <v>47202</v>
      </c>
      <c r="B110" s="64"/>
      <c r="C110" s="65"/>
      <c r="D110" s="64"/>
      <c r="E110" s="64"/>
      <c r="F110" s="64"/>
      <c r="G110" s="64"/>
      <c r="H110" s="93">
        <f t="shared" si="5"/>
        <v>0</v>
      </c>
      <c r="I110" s="103">
        <f>H104+H105+H106+H107+H108+H109+H110</f>
        <v>0</v>
      </c>
    </row>
    <row r="111" spans="1:9" x14ac:dyDescent="0.25">
      <c r="A111" s="3">
        <f t="shared" si="6"/>
        <v>47203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5">
      <c r="A112" s="3">
        <f t="shared" si="6"/>
        <v>47204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5">
      <c r="A113" s="3">
        <f t="shared" si="6"/>
        <v>47205</v>
      </c>
      <c r="B113" s="66"/>
      <c r="D113" s="66"/>
      <c r="E113" s="66"/>
      <c r="F113" s="66"/>
      <c r="G113" s="66"/>
      <c r="H113" s="92">
        <f t="shared" si="5"/>
        <v>0</v>
      </c>
      <c r="I113" s="83"/>
    </row>
    <row r="114" spans="1:9" x14ac:dyDescent="0.25">
      <c r="A114" s="3">
        <f t="shared" si="6"/>
        <v>47206</v>
      </c>
      <c r="B114" s="66"/>
      <c r="D114" s="66"/>
      <c r="E114" s="66"/>
      <c r="F114" s="66"/>
      <c r="G114" s="66"/>
      <c r="H114" s="92">
        <f t="shared" si="5"/>
        <v>0</v>
      </c>
      <c r="I114" s="91"/>
    </row>
    <row r="115" spans="1:9" x14ac:dyDescent="0.25">
      <c r="A115" s="3">
        <f t="shared" si="6"/>
        <v>47207</v>
      </c>
      <c r="B115" s="66"/>
      <c r="C115" s="67"/>
      <c r="D115" s="66"/>
      <c r="E115" s="66"/>
      <c r="F115" s="66"/>
      <c r="G115" s="66"/>
      <c r="H115" s="92">
        <f t="shared" si="5"/>
        <v>0</v>
      </c>
      <c r="I115" s="83"/>
    </row>
    <row r="116" spans="1:9" ht="13.8" thickBot="1" x14ac:dyDescent="0.3">
      <c r="A116" s="2">
        <f t="shared" si="6"/>
        <v>47208</v>
      </c>
      <c r="B116" s="64"/>
      <c r="C116" s="65"/>
      <c r="D116" s="64"/>
      <c r="E116" s="64"/>
      <c r="F116" s="64"/>
      <c r="G116" s="64"/>
      <c r="H116" s="93">
        <f t="shared" si="5"/>
        <v>0</v>
      </c>
      <c r="I116" s="117"/>
    </row>
    <row r="117" spans="1:9" ht="13.8" thickBot="1" x14ac:dyDescent="0.3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8" thickBot="1" x14ac:dyDescent="0.3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8" thickBot="1" x14ac:dyDescent="0.3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7" thickBot="1" x14ac:dyDescent="0.3">
      <c r="A120" s="6" t="s">
        <v>88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8" thickBot="1" x14ac:dyDescent="0.3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8" thickBot="1" x14ac:dyDescent="0.3">
      <c r="A122" s="37" t="s">
        <v>27</v>
      </c>
      <c r="B122" s="38">
        <f>(C6/5)*20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40.200000000000003" thickBot="1" x14ac:dyDescent="0.3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4" t="s">
        <v>17</v>
      </c>
      <c r="G123" s="4" t="s">
        <v>17</v>
      </c>
      <c r="H123" s="5" t="s">
        <v>18</v>
      </c>
      <c r="I123" s="89" t="s">
        <v>19</v>
      </c>
    </row>
    <row r="124" spans="1:9" x14ac:dyDescent="0.25">
      <c r="A124" s="125">
        <v>47209</v>
      </c>
      <c r="B124" s="126"/>
      <c r="C124" s="65" t="s">
        <v>26</v>
      </c>
      <c r="D124" s="64"/>
      <c r="E124" s="64"/>
      <c r="F124" s="64"/>
      <c r="G124" s="64"/>
      <c r="H124" s="22">
        <f>B124+E124+F124+G124</f>
        <v>0</v>
      </c>
      <c r="I124" s="115">
        <f>H111+H112+H113+H114+H115+H116+H124</f>
        <v>0</v>
      </c>
    </row>
    <row r="125" spans="1:9" x14ac:dyDescent="0.25">
      <c r="A125" s="2">
        <f>A124+1</f>
        <v>47210</v>
      </c>
      <c r="B125" s="64"/>
      <c r="C125" s="65" t="s">
        <v>28</v>
      </c>
      <c r="D125" s="64"/>
      <c r="E125" s="64"/>
      <c r="F125" s="64"/>
      <c r="G125" s="64"/>
      <c r="H125" s="22">
        <f t="shared" ref="H125:H153" si="8">B125+E125+F125+G125</f>
        <v>0</v>
      </c>
      <c r="I125" s="103"/>
    </row>
    <row r="126" spans="1:9" x14ac:dyDescent="0.25">
      <c r="A126" s="3">
        <f t="shared" ref="A126:A153" si="9">A125+1</f>
        <v>47211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5">
      <c r="A127" s="3">
        <f t="shared" si="9"/>
        <v>47212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91"/>
    </row>
    <row r="128" spans="1:9" x14ac:dyDescent="0.25">
      <c r="A128" s="3">
        <f t="shared" si="9"/>
        <v>47213</v>
      </c>
      <c r="B128" s="66"/>
      <c r="C128" s="119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5">
      <c r="A129" s="3">
        <f t="shared" si="9"/>
        <v>47214</v>
      </c>
      <c r="B129" s="66"/>
      <c r="C129" s="119"/>
      <c r="D129" s="66"/>
      <c r="E129" s="66"/>
      <c r="F129" s="66"/>
      <c r="G129" s="66"/>
      <c r="H129" s="33">
        <f t="shared" si="8"/>
        <v>0</v>
      </c>
      <c r="I129" s="83"/>
    </row>
    <row r="130" spans="1:9" x14ac:dyDescent="0.25">
      <c r="A130" s="2">
        <f t="shared" si="9"/>
        <v>47215</v>
      </c>
      <c r="B130" s="64"/>
      <c r="C130" s="65"/>
      <c r="D130" s="64"/>
      <c r="E130" s="64"/>
      <c r="F130" s="64"/>
      <c r="G130" s="64"/>
      <c r="H130" s="22">
        <f t="shared" si="8"/>
        <v>0</v>
      </c>
      <c r="I130" s="103"/>
    </row>
    <row r="131" spans="1:9" x14ac:dyDescent="0.25">
      <c r="A131" s="2">
        <f t="shared" si="9"/>
        <v>47216</v>
      </c>
      <c r="B131" s="64"/>
      <c r="C131" s="65"/>
      <c r="D131" s="64"/>
      <c r="E131" s="64"/>
      <c r="F131" s="64"/>
      <c r="G131" s="64"/>
      <c r="H131" s="22">
        <f t="shared" si="8"/>
        <v>0</v>
      </c>
      <c r="I131" s="103">
        <f>H125+H126+H127+H128+H129+H130+H131</f>
        <v>0</v>
      </c>
    </row>
    <row r="132" spans="1:9" x14ac:dyDescent="0.25">
      <c r="A132" s="3">
        <f t="shared" si="9"/>
        <v>47217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5">
      <c r="A133" s="3">
        <f t="shared" si="9"/>
        <v>47218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5">
      <c r="A134" s="3">
        <f t="shared" si="9"/>
        <v>47219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3"/>
    </row>
    <row r="135" spans="1:9" x14ac:dyDescent="0.25">
      <c r="A135" s="3">
        <f t="shared" si="9"/>
        <v>47220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5">
      <c r="A136" s="3">
        <f t="shared" si="9"/>
        <v>47221</v>
      </c>
      <c r="B136" s="66"/>
      <c r="C136" s="67"/>
      <c r="D136" s="66"/>
      <c r="E136" s="66"/>
      <c r="F136" s="66"/>
      <c r="G136" s="66"/>
      <c r="H136" s="33">
        <f t="shared" si="8"/>
        <v>0</v>
      </c>
      <c r="I136" s="83"/>
    </row>
    <row r="137" spans="1:9" x14ac:dyDescent="0.25">
      <c r="A137" s="2">
        <f t="shared" si="9"/>
        <v>47222</v>
      </c>
      <c r="B137" s="64"/>
      <c r="C137" s="65"/>
      <c r="D137" s="64"/>
      <c r="E137" s="64"/>
      <c r="F137" s="64"/>
      <c r="G137" s="64"/>
      <c r="H137" s="22">
        <f t="shared" si="8"/>
        <v>0</v>
      </c>
      <c r="I137" s="103"/>
    </row>
    <row r="138" spans="1:9" x14ac:dyDescent="0.25">
      <c r="A138" s="2">
        <f t="shared" si="9"/>
        <v>47223</v>
      </c>
      <c r="B138" s="64"/>
      <c r="C138" s="65"/>
      <c r="D138" s="64"/>
      <c r="E138" s="64"/>
      <c r="F138" s="64"/>
      <c r="G138" s="64"/>
      <c r="H138" s="22">
        <f t="shared" si="8"/>
        <v>0</v>
      </c>
      <c r="I138" s="113">
        <f>H132+H133+H134+H135+H136+H137+H138</f>
        <v>0</v>
      </c>
    </row>
    <row r="139" spans="1:9" x14ac:dyDescent="0.25">
      <c r="A139" s="3">
        <f t="shared" si="9"/>
        <v>47224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5">
      <c r="A140" s="3">
        <f t="shared" si="9"/>
        <v>47225</v>
      </c>
      <c r="B140" s="66"/>
      <c r="C140" s="67"/>
      <c r="D140" s="66"/>
      <c r="E140" s="66"/>
      <c r="F140" s="66"/>
      <c r="G140" s="66"/>
      <c r="H140" s="33">
        <f t="shared" si="8"/>
        <v>0</v>
      </c>
      <c r="I140" s="84"/>
    </row>
    <row r="141" spans="1:9" x14ac:dyDescent="0.25">
      <c r="A141" s="3">
        <f t="shared" si="9"/>
        <v>47226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3"/>
    </row>
    <row r="142" spans="1:9" x14ac:dyDescent="0.25">
      <c r="A142" s="3">
        <f t="shared" si="9"/>
        <v>47227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5">
      <c r="A143" s="3">
        <f t="shared" si="9"/>
        <v>47228</v>
      </c>
      <c r="B143" s="66"/>
      <c r="C143" s="67"/>
      <c r="D143" s="66"/>
      <c r="E143" s="66"/>
      <c r="F143" s="66"/>
      <c r="G143" s="66"/>
      <c r="H143" s="33">
        <f t="shared" si="8"/>
        <v>0</v>
      </c>
      <c r="I143" s="83"/>
    </row>
    <row r="144" spans="1:9" x14ac:dyDescent="0.25">
      <c r="A144" s="2">
        <f t="shared" si="9"/>
        <v>47229</v>
      </c>
      <c r="B144" s="64"/>
      <c r="C144" s="65"/>
      <c r="D144" s="64"/>
      <c r="E144" s="64"/>
      <c r="F144" s="64"/>
      <c r="G144" s="64"/>
      <c r="H144" s="22">
        <f t="shared" si="8"/>
        <v>0</v>
      </c>
      <c r="I144" s="103"/>
    </row>
    <row r="145" spans="1:9" x14ac:dyDescent="0.25">
      <c r="A145" s="2">
        <f t="shared" si="9"/>
        <v>47230</v>
      </c>
      <c r="B145" s="64"/>
      <c r="C145" s="65"/>
      <c r="D145" s="64"/>
      <c r="E145" s="64"/>
      <c r="F145" s="64"/>
      <c r="G145" s="64"/>
      <c r="H145" s="22">
        <f t="shared" si="8"/>
        <v>0</v>
      </c>
      <c r="I145" s="113">
        <f>H139+H140+H141+H142+H143+H144+H145</f>
        <v>0</v>
      </c>
    </row>
    <row r="146" spans="1:9" x14ac:dyDescent="0.25">
      <c r="A146" s="3">
        <f t="shared" si="9"/>
        <v>47231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5">
      <c r="A147" s="3">
        <f t="shared" si="9"/>
        <v>47232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5">
      <c r="A148" s="3">
        <f t="shared" si="9"/>
        <v>47233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3"/>
    </row>
    <row r="149" spans="1:9" x14ac:dyDescent="0.25">
      <c r="A149" s="3">
        <f t="shared" si="9"/>
        <v>47234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5">
      <c r="A150" s="3">
        <f t="shared" si="9"/>
        <v>47235</v>
      </c>
      <c r="B150" s="66"/>
      <c r="C150" s="67"/>
      <c r="D150" s="66"/>
      <c r="E150" s="66"/>
      <c r="F150" s="66"/>
      <c r="G150" s="66"/>
      <c r="H150" s="33">
        <f t="shared" si="8"/>
        <v>0</v>
      </c>
      <c r="I150" s="83"/>
    </row>
    <row r="151" spans="1:9" x14ac:dyDescent="0.25">
      <c r="A151" s="2">
        <f t="shared" si="9"/>
        <v>47236</v>
      </c>
      <c r="B151" s="64"/>
      <c r="C151" s="65"/>
      <c r="D151" s="64"/>
      <c r="E151" s="64"/>
      <c r="F151" s="64"/>
      <c r="G151" s="64"/>
      <c r="H151" s="22">
        <f t="shared" si="8"/>
        <v>0</v>
      </c>
      <c r="I151" s="103"/>
    </row>
    <row r="152" spans="1:9" x14ac:dyDescent="0.25">
      <c r="A152" s="2">
        <f t="shared" si="9"/>
        <v>47237</v>
      </c>
      <c r="B152" s="64"/>
      <c r="C152" s="65"/>
      <c r="D152" s="64"/>
      <c r="E152" s="64"/>
      <c r="F152" s="64"/>
      <c r="G152" s="64"/>
      <c r="H152" s="22">
        <f t="shared" si="8"/>
        <v>0</v>
      </c>
      <c r="I152" s="113">
        <f>H146+H147+H148+H149+H150+H151+H152</f>
        <v>0</v>
      </c>
    </row>
    <row r="153" spans="1:9" ht="13.8" thickBot="1" x14ac:dyDescent="0.3">
      <c r="A153" s="3">
        <f t="shared" si="9"/>
        <v>47238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8" thickBot="1" x14ac:dyDescent="0.3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8" thickBot="1" x14ac:dyDescent="0.3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8" thickBot="1" x14ac:dyDescent="0.3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7" thickBot="1" x14ac:dyDescent="0.3">
      <c r="A157" s="6" t="s">
        <v>88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8" thickBot="1" x14ac:dyDescent="0.3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8" thickBot="1" x14ac:dyDescent="0.3">
      <c r="A159" s="37" t="s">
        <v>29</v>
      </c>
      <c r="B159" s="38">
        <f>(C6/5)*20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40.200000000000003" thickBot="1" x14ac:dyDescent="0.3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4" t="s">
        <v>17</v>
      </c>
      <c r="G160" s="4" t="s">
        <v>17</v>
      </c>
      <c r="H160" s="5" t="s">
        <v>18</v>
      </c>
      <c r="I160" s="89" t="s">
        <v>19</v>
      </c>
    </row>
    <row r="161" spans="1:9" x14ac:dyDescent="0.25">
      <c r="A161" s="2">
        <v>47239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5">
      <c r="A162" s="3">
        <f>A161+1</f>
        <v>47240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91"/>
    </row>
    <row r="163" spans="1:9" x14ac:dyDescent="0.25">
      <c r="A163" s="3">
        <f t="shared" ref="A163:A191" si="11">A162+1</f>
        <v>47241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5">
      <c r="A164" s="3">
        <f t="shared" si="11"/>
        <v>47242</v>
      </c>
      <c r="B164" s="66"/>
      <c r="C164" s="67"/>
      <c r="D164" s="66"/>
      <c r="E164" s="66"/>
      <c r="F164" s="66"/>
      <c r="G164" s="66"/>
      <c r="H164" s="33">
        <f t="shared" si="10"/>
        <v>0</v>
      </c>
      <c r="I164" s="83"/>
    </row>
    <row r="165" spans="1:9" x14ac:dyDescent="0.25">
      <c r="A165" s="2">
        <f t="shared" si="11"/>
        <v>47243</v>
      </c>
      <c r="B165" s="64"/>
      <c r="C165" s="65"/>
      <c r="D165" s="64"/>
      <c r="E165" s="64"/>
      <c r="F165" s="64"/>
      <c r="G165" s="64"/>
      <c r="H165" s="22">
        <f t="shared" si="10"/>
        <v>0</v>
      </c>
      <c r="I165" s="113"/>
    </row>
    <row r="166" spans="1:9" x14ac:dyDescent="0.25">
      <c r="A166" s="2">
        <f t="shared" si="11"/>
        <v>47244</v>
      </c>
      <c r="B166" s="64"/>
      <c r="C166" s="65"/>
      <c r="D166" s="64"/>
      <c r="E166" s="64"/>
      <c r="F166" s="64"/>
      <c r="G166" s="64"/>
      <c r="H166" s="22">
        <f t="shared" si="10"/>
        <v>0</v>
      </c>
      <c r="I166" s="113">
        <f>H153+H161+H162+H163+H164+H165+H166</f>
        <v>0</v>
      </c>
    </row>
    <row r="167" spans="1:9" x14ac:dyDescent="0.25">
      <c r="A167" s="3">
        <f t="shared" si="11"/>
        <v>47245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5">
      <c r="A168" s="3">
        <f t="shared" si="11"/>
        <v>47246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5">
      <c r="A169" s="3">
        <f t="shared" si="11"/>
        <v>47247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3"/>
    </row>
    <row r="170" spans="1:9" x14ac:dyDescent="0.25">
      <c r="A170" s="2">
        <f t="shared" si="11"/>
        <v>47248</v>
      </c>
      <c r="B170" s="64"/>
      <c r="C170" s="65" t="s">
        <v>31</v>
      </c>
      <c r="D170" s="64"/>
      <c r="E170" s="64"/>
      <c r="F170" s="64"/>
      <c r="G170" s="64"/>
      <c r="H170" s="22">
        <f t="shared" si="10"/>
        <v>0</v>
      </c>
      <c r="I170" s="113"/>
    </row>
    <row r="171" spans="1:9" x14ac:dyDescent="0.25">
      <c r="A171" s="3">
        <f t="shared" si="11"/>
        <v>47249</v>
      </c>
      <c r="B171" s="66"/>
      <c r="C171" s="67"/>
      <c r="D171" s="66"/>
      <c r="E171" s="66"/>
      <c r="F171" s="66"/>
      <c r="G171" s="66"/>
      <c r="H171" s="33">
        <f t="shared" si="10"/>
        <v>0</v>
      </c>
      <c r="I171" s="83"/>
    </row>
    <row r="172" spans="1:9" x14ac:dyDescent="0.25">
      <c r="A172" s="2">
        <f t="shared" si="11"/>
        <v>47250</v>
      </c>
      <c r="B172" s="64"/>
      <c r="C172" s="65"/>
      <c r="D172" s="64"/>
      <c r="E172" s="64"/>
      <c r="F172" s="64"/>
      <c r="G172" s="64"/>
      <c r="H172" s="22">
        <f t="shared" si="10"/>
        <v>0</v>
      </c>
      <c r="I172" s="103"/>
    </row>
    <row r="173" spans="1:9" x14ac:dyDescent="0.25">
      <c r="A173" s="2">
        <f t="shared" si="11"/>
        <v>47251</v>
      </c>
      <c r="B173" s="64"/>
      <c r="C173" s="65"/>
      <c r="D173" s="64"/>
      <c r="E173" s="64"/>
      <c r="F173" s="64"/>
      <c r="G173" s="64"/>
      <c r="H173" s="22">
        <f t="shared" si="10"/>
        <v>0</v>
      </c>
      <c r="I173" s="113">
        <f>H167+H168+H169+H170+H171+H172+H173</f>
        <v>0</v>
      </c>
    </row>
    <row r="174" spans="1:9" x14ac:dyDescent="0.25">
      <c r="A174" s="3">
        <f t="shared" si="11"/>
        <v>47252</v>
      </c>
      <c r="B174" s="66"/>
      <c r="C174" s="119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5">
      <c r="A175" s="3">
        <f>A174+1</f>
        <v>47253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5">
      <c r="A176" s="3">
        <f t="shared" si="11"/>
        <v>47254</v>
      </c>
      <c r="B176" s="66"/>
      <c r="D176" s="66"/>
      <c r="E176" s="66"/>
      <c r="F176" s="66"/>
      <c r="G176" s="66"/>
      <c r="H176" s="33">
        <f t="shared" si="10"/>
        <v>0</v>
      </c>
      <c r="I176" s="83"/>
    </row>
    <row r="177" spans="1:9" x14ac:dyDescent="0.25">
      <c r="A177" s="3">
        <f t="shared" si="11"/>
        <v>47255</v>
      </c>
      <c r="B177" s="66"/>
      <c r="D177" s="66"/>
      <c r="E177" s="66"/>
      <c r="F177" s="66"/>
      <c r="G177" s="66"/>
      <c r="H177" s="33">
        <f t="shared" si="10"/>
        <v>0</v>
      </c>
      <c r="I177" s="91"/>
    </row>
    <row r="178" spans="1:9" x14ac:dyDescent="0.25">
      <c r="A178" s="3">
        <f t="shared" si="11"/>
        <v>47256</v>
      </c>
      <c r="B178" s="66"/>
      <c r="C178" s="109"/>
      <c r="D178" s="66"/>
      <c r="E178" s="66"/>
      <c r="F178" s="66"/>
      <c r="G178" s="66"/>
      <c r="H178" s="33">
        <f t="shared" si="10"/>
        <v>0</v>
      </c>
      <c r="I178" s="83"/>
    </row>
    <row r="179" spans="1:9" x14ac:dyDescent="0.25">
      <c r="A179" s="2">
        <f t="shared" si="11"/>
        <v>47257</v>
      </c>
      <c r="B179" s="64"/>
      <c r="C179" s="65"/>
      <c r="D179" s="64"/>
      <c r="E179" s="64"/>
      <c r="F179" s="64"/>
      <c r="G179" s="64"/>
      <c r="H179" s="22">
        <f t="shared" si="10"/>
        <v>0</v>
      </c>
      <c r="I179" s="103"/>
    </row>
    <row r="180" spans="1:9" x14ac:dyDescent="0.25">
      <c r="A180" s="2">
        <f t="shared" si="11"/>
        <v>47258</v>
      </c>
      <c r="B180" s="64"/>
      <c r="C180" s="65" t="s">
        <v>32</v>
      </c>
      <c r="D180" s="64"/>
      <c r="E180" s="64"/>
      <c r="F180" s="64"/>
      <c r="G180" s="64"/>
      <c r="H180" s="22">
        <f t="shared" si="10"/>
        <v>0</v>
      </c>
      <c r="I180" s="113">
        <f>H174+H175+H176+H177+H178+H179+H180</f>
        <v>0</v>
      </c>
    </row>
    <row r="181" spans="1:9" x14ac:dyDescent="0.25">
      <c r="A181" s="2">
        <f t="shared" si="11"/>
        <v>47259</v>
      </c>
      <c r="B181" s="64"/>
      <c r="C181" s="65" t="s">
        <v>33</v>
      </c>
      <c r="D181" s="64"/>
      <c r="E181" s="64"/>
      <c r="F181" s="64"/>
      <c r="G181" s="64"/>
      <c r="H181" s="22">
        <f t="shared" si="10"/>
        <v>0</v>
      </c>
      <c r="I181" s="103"/>
    </row>
    <row r="182" spans="1:9" x14ac:dyDescent="0.25">
      <c r="A182" s="3">
        <f t="shared" si="11"/>
        <v>47260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5">
      <c r="A183" s="3">
        <f t="shared" si="11"/>
        <v>47261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3"/>
    </row>
    <row r="184" spans="1:9" x14ac:dyDescent="0.25">
      <c r="A184" s="3">
        <f t="shared" si="11"/>
        <v>47262</v>
      </c>
      <c r="B184" s="66"/>
      <c r="C184" s="119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5">
      <c r="A185" s="3">
        <f t="shared" si="11"/>
        <v>47263</v>
      </c>
      <c r="B185" s="66"/>
      <c r="C185" s="119"/>
      <c r="D185" s="66"/>
      <c r="E185" s="66"/>
      <c r="F185" s="66"/>
      <c r="G185" s="66"/>
      <c r="H185" s="33">
        <f t="shared" si="10"/>
        <v>0</v>
      </c>
      <c r="I185" s="91"/>
    </row>
    <row r="186" spans="1:9" x14ac:dyDescent="0.25">
      <c r="A186" s="2">
        <f t="shared" si="11"/>
        <v>47264</v>
      </c>
      <c r="B186" s="64"/>
      <c r="C186" s="65"/>
      <c r="D186" s="64"/>
      <c r="E186" s="64"/>
      <c r="F186" s="64"/>
      <c r="G186" s="64"/>
      <c r="H186" s="22">
        <f t="shared" si="10"/>
        <v>0</v>
      </c>
      <c r="I186" s="103"/>
    </row>
    <row r="187" spans="1:9" x14ac:dyDescent="0.25">
      <c r="A187" s="2">
        <f t="shared" si="11"/>
        <v>47265</v>
      </c>
      <c r="B187" s="64"/>
      <c r="C187" s="65"/>
      <c r="D187" s="64"/>
      <c r="E187" s="64"/>
      <c r="F187" s="64"/>
      <c r="G187" s="64"/>
      <c r="H187" s="22">
        <f t="shared" si="10"/>
        <v>0</v>
      </c>
      <c r="I187" s="113">
        <f>H181+H182+H183+H184+H185+H186+H187</f>
        <v>0</v>
      </c>
    </row>
    <row r="188" spans="1:9" x14ac:dyDescent="0.25">
      <c r="A188" s="3">
        <f t="shared" si="11"/>
        <v>47266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5">
      <c r="A189" s="3">
        <f t="shared" si="11"/>
        <v>47267</v>
      </c>
      <c r="B189" s="66"/>
      <c r="C189" s="109"/>
      <c r="D189" s="66"/>
      <c r="E189" s="66"/>
      <c r="F189" s="66"/>
      <c r="G189" s="66"/>
      <c r="H189" s="33">
        <f t="shared" si="10"/>
        <v>0</v>
      </c>
      <c r="I189" s="84"/>
    </row>
    <row r="190" spans="1:9" x14ac:dyDescent="0.25">
      <c r="A190" s="3">
        <f t="shared" si="11"/>
        <v>47268</v>
      </c>
      <c r="B190" s="66"/>
      <c r="C190" s="67"/>
      <c r="D190" s="66"/>
      <c r="E190" s="66"/>
      <c r="F190" s="66"/>
      <c r="G190" s="66"/>
      <c r="H190" s="33">
        <f t="shared" si="10"/>
        <v>0</v>
      </c>
      <c r="I190" s="83"/>
    </row>
    <row r="191" spans="1:9" ht="13.8" thickBot="1" x14ac:dyDescent="0.3">
      <c r="A191" s="3">
        <f t="shared" si="11"/>
        <v>47269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18"/>
    </row>
    <row r="192" spans="1:9" ht="13.8" thickBot="1" x14ac:dyDescent="0.3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8" thickBot="1" x14ac:dyDescent="0.3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8" thickBot="1" x14ac:dyDescent="0.3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7" thickBot="1" x14ac:dyDescent="0.3">
      <c r="A195" s="6" t="s">
        <v>88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8" thickBot="1" x14ac:dyDescent="0.3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8" thickBot="1" x14ac:dyDescent="0.3">
      <c r="A197" s="37" t="s">
        <v>34</v>
      </c>
      <c r="B197" s="38">
        <f>(C6/5)*21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40.200000000000003" thickBot="1" x14ac:dyDescent="0.3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4" t="s">
        <v>17</v>
      </c>
      <c r="G198" s="4" t="s">
        <v>17</v>
      </c>
      <c r="H198" s="5" t="s">
        <v>18</v>
      </c>
      <c r="I198" s="89" t="s">
        <v>19</v>
      </c>
    </row>
    <row r="199" spans="1:9" x14ac:dyDescent="0.25">
      <c r="A199" s="3">
        <v>47270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5">
      <c r="A200" s="2">
        <f>A199+1</f>
        <v>47271</v>
      </c>
      <c r="B200" s="64"/>
      <c r="C200" s="65"/>
      <c r="D200" s="64"/>
      <c r="E200" s="64"/>
      <c r="F200" s="64"/>
      <c r="G200" s="64"/>
      <c r="H200" s="22">
        <f t="shared" ref="H200:H228" si="13">B200+E200+F200+G200</f>
        <v>0</v>
      </c>
      <c r="I200" s="113"/>
    </row>
    <row r="201" spans="1:9" x14ac:dyDescent="0.25">
      <c r="A201" s="2">
        <f t="shared" ref="A201:A228" si="14">A200+1</f>
        <v>47272</v>
      </c>
      <c r="B201" s="64"/>
      <c r="C201" s="65"/>
      <c r="D201" s="64"/>
      <c r="E201" s="64"/>
      <c r="F201" s="64"/>
      <c r="G201" s="64"/>
      <c r="H201" s="22">
        <f t="shared" si="13"/>
        <v>0</v>
      </c>
      <c r="I201" s="113">
        <f>H188+H189+H190+H191+H199+H200+H201</f>
        <v>0</v>
      </c>
    </row>
    <row r="202" spans="1:9" x14ac:dyDescent="0.25">
      <c r="A202" s="3">
        <f t="shared" si="14"/>
        <v>47273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5">
      <c r="A203" s="3">
        <f t="shared" si="14"/>
        <v>47274</v>
      </c>
      <c r="B203" s="66"/>
      <c r="C203" s="67"/>
      <c r="D203" s="66"/>
      <c r="E203" s="66"/>
      <c r="F203" s="66"/>
      <c r="G203" s="66"/>
      <c r="H203" s="33">
        <f t="shared" si="13"/>
        <v>0</v>
      </c>
      <c r="I203" s="84"/>
    </row>
    <row r="204" spans="1:9" x14ac:dyDescent="0.25">
      <c r="A204" s="3">
        <f t="shared" si="14"/>
        <v>47275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91"/>
    </row>
    <row r="205" spans="1:9" x14ac:dyDescent="0.25">
      <c r="A205" s="3">
        <f t="shared" si="14"/>
        <v>47276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5">
      <c r="A206" s="3">
        <f t="shared" si="14"/>
        <v>47277</v>
      </c>
      <c r="B206" s="66"/>
      <c r="C206" s="109"/>
      <c r="D206" s="66"/>
      <c r="E206" s="66"/>
      <c r="F206" s="66"/>
      <c r="G206" s="66"/>
      <c r="H206" s="33">
        <f t="shared" si="13"/>
        <v>0</v>
      </c>
      <c r="I206" s="83"/>
    </row>
    <row r="207" spans="1:9" x14ac:dyDescent="0.25">
      <c r="A207" s="2">
        <f t="shared" si="14"/>
        <v>47278</v>
      </c>
      <c r="B207" s="64"/>
      <c r="C207" s="98"/>
      <c r="D207" s="64"/>
      <c r="E207" s="64"/>
      <c r="F207" s="64"/>
      <c r="G207" s="64"/>
      <c r="H207" s="22">
        <f t="shared" si="13"/>
        <v>0</v>
      </c>
      <c r="I207" s="103"/>
    </row>
    <row r="208" spans="1:9" x14ac:dyDescent="0.25">
      <c r="A208" s="2">
        <f t="shared" si="14"/>
        <v>47279</v>
      </c>
      <c r="B208" s="64"/>
      <c r="C208" s="65"/>
      <c r="D208" s="64"/>
      <c r="E208" s="64"/>
      <c r="F208" s="64"/>
      <c r="G208" s="64"/>
      <c r="H208" s="22">
        <f t="shared" si="13"/>
        <v>0</v>
      </c>
      <c r="I208" s="113">
        <f>H202+H203+H204+H205+H206+H207+H208</f>
        <v>0</v>
      </c>
    </row>
    <row r="209" spans="1:9" x14ac:dyDescent="0.25">
      <c r="A209" s="3">
        <f t="shared" si="14"/>
        <v>47280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5">
      <c r="A210" s="3">
        <f t="shared" si="14"/>
        <v>47281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5">
      <c r="A211" s="3">
        <f t="shared" si="14"/>
        <v>47282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3"/>
    </row>
    <row r="212" spans="1:9" x14ac:dyDescent="0.25">
      <c r="A212" s="3">
        <f t="shared" si="14"/>
        <v>47283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5">
      <c r="A213" s="3">
        <f t="shared" si="14"/>
        <v>47284</v>
      </c>
      <c r="B213" s="66"/>
      <c r="C213" s="67"/>
      <c r="D213" s="66"/>
      <c r="E213" s="66"/>
      <c r="F213" s="66"/>
      <c r="G213" s="66"/>
      <c r="H213" s="33">
        <f t="shared" si="13"/>
        <v>0</v>
      </c>
      <c r="I213" s="83"/>
    </row>
    <row r="214" spans="1:9" x14ac:dyDescent="0.25">
      <c r="A214" s="2">
        <f t="shared" si="14"/>
        <v>47285</v>
      </c>
      <c r="B214" s="64"/>
      <c r="C214" s="65"/>
      <c r="D214" s="64"/>
      <c r="E214" s="64"/>
      <c r="F214" s="64"/>
      <c r="G214" s="64"/>
      <c r="H214" s="22">
        <f t="shared" si="13"/>
        <v>0</v>
      </c>
      <c r="I214" s="103"/>
    </row>
    <row r="215" spans="1:9" x14ac:dyDescent="0.25">
      <c r="A215" s="2">
        <f t="shared" si="14"/>
        <v>47286</v>
      </c>
      <c r="B215" s="64"/>
      <c r="C215" s="65"/>
      <c r="D215" s="64"/>
      <c r="E215" s="64"/>
      <c r="F215" s="64"/>
      <c r="G215" s="64"/>
      <c r="H215" s="22">
        <f t="shared" si="13"/>
        <v>0</v>
      </c>
      <c r="I215" s="113">
        <f>H209+H210+H211+H212+H213+H214+H215</f>
        <v>0</v>
      </c>
    </row>
    <row r="216" spans="1:9" x14ac:dyDescent="0.25">
      <c r="A216" s="3">
        <f t="shared" si="14"/>
        <v>47287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5">
      <c r="A217" s="3">
        <f t="shared" si="14"/>
        <v>47288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5">
      <c r="A218" s="3">
        <f t="shared" si="14"/>
        <v>47289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3"/>
    </row>
    <row r="219" spans="1:9" x14ac:dyDescent="0.25">
      <c r="A219" s="3">
        <f t="shared" si="14"/>
        <v>47290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5">
      <c r="A220" s="3">
        <f t="shared" si="14"/>
        <v>47291</v>
      </c>
      <c r="B220" s="66"/>
      <c r="C220" s="67"/>
      <c r="D220" s="66"/>
      <c r="E220" s="66"/>
      <c r="F220" s="66"/>
      <c r="G220" s="66"/>
      <c r="H220" s="33">
        <f t="shared" si="13"/>
        <v>0</v>
      </c>
      <c r="I220" s="83"/>
    </row>
    <row r="221" spans="1:9" x14ac:dyDescent="0.25">
      <c r="A221" s="2">
        <f t="shared" si="14"/>
        <v>47292</v>
      </c>
      <c r="B221" s="64"/>
      <c r="C221" s="65"/>
      <c r="D221" s="64"/>
      <c r="E221" s="64"/>
      <c r="F221" s="64"/>
      <c r="G221" s="64"/>
      <c r="H221" s="22">
        <f t="shared" si="13"/>
        <v>0</v>
      </c>
      <c r="I221" s="103"/>
    </row>
    <row r="222" spans="1:9" x14ac:dyDescent="0.25">
      <c r="A222" s="2">
        <f t="shared" si="14"/>
        <v>47293</v>
      </c>
      <c r="B222" s="64"/>
      <c r="C222" s="65"/>
      <c r="D222" s="64"/>
      <c r="E222" s="64"/>
      <c r="F222" s="64"/>
      <c r="G222" s="64"/>
      <c r="H222" s="22">
        <f t="shared" si="13"/>
        <v>0</v>
      </c>
      <c r="I222" s="113">
        <f>H216+H217+H218+H219+H220+H221+H222</f>
        <v>0</v>
      </c>
    </row>
    <row r="223" spans="1:9" x14ac:dyDescent="0.25">
      <c r="A223" s="3">
        <f t="shared" si="14"/>
        <v>47294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5">
      <c r="A224" s="3">
        <f t="shared" si="14"/>
        <v>47295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5">
      <c r="A225" s="3">
        <f t="shared" si="14"/>
        <v>47296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3"/>
    </row>
    <row r="226" spans="1:9" x14ac:dyDescent="0.25">
      <c r="A226" s="3">
        <f t="shared" si="14"/>
        <v>47297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5">
      <c r="A227" s="3">
        <f t="shared" si="14"/>
        <v>47298</v>
      </c>
      <c r="B227" s="66"/>
      <c r="C227" s="67"/>
      <c r="D227" s="66"/>
      <c r="E227" s="66"/>
      <c r="F227" s="66"/>
      <c r="G227" s="66"/>
      <c r="H227" s="33">
        <f t="shared" si="13"/>
        <v>0</v>
      </c>
      <c r="I227" s="83"/>
    </row>
    <row r="228" spans="1:9" ht="13.8" thickBot="1" x14ac:dyDescent="0.3">
      <c r="A228" s="2">
        <f t="shared" si="14"/>
        <v>47299</v>
      </c>
      <c r="B228" s="64"/>
      <c r="C228" s="65"/>
      <c r="D228" s="64"/>
      <c r="E228" s="64"/>
      <c r="F228" s="64"/>
      <c r="G228" s="64"/>
      <c r="H228" s="22">
        <f t="shared" si="13"/>
        <v>0</v>
      </c>
      <c r="I228" s="117"/>
    </row>
    <row r="229" spans="1:9" ht="13.8" thickBot="1" x14ac:dyDescent="0.3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8" thickBot="1" x14ac:dyDescent="0.3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8" thickBot="1" x14ac:dyDescent="0.3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7" thickBot="1" x14ac:dyDescent="0.3">
      <c r="A232" s="6" t="s">
        <v>88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8" thickBot="1" x14ac:dyDescent="0.3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8" thickBot="1" x14ac:dyDescent="0.3">
      <c r="A234" s="37" t="s">
        <v>35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40.200000000000003" thickBot="1" x14ac:dyDescent="0.3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4" t="s">
        <v>17</v>
      </c>
      <c r="G235" s="4" t="s">
        <v>17</v>
      </c>
      <c r="H235" s="5" t="s">
        <v>18</v>
      </c>
      <c r="I235" s="89" t="s">
        <v>19</v>
      </c>
    </row>
    <row r="236" spans="1:9" x14ac:dyDescent="0.25">
      <c r="A236" s="2">
        <v>47300</v>
      </c>
      <c r="B236" s="64"/>
      <c r="C236" s="65"/>
      <c r="D236" s="64"/>
      <c r="E236" s="64"/>
      <c r="F236" s="64"/>
      <c r="G236" s="64"/>
      <c r="H236" s="22">
        <f>B236+E236+F236+G236</f>
        <v>0</v>
      </c>
      <c r="I236" s="115">
        <f>H223+H225+H224+H226+H227+H228+H236</f>
        <v>0</v>
      </c>
    </row>
    <row r="237" spans="1:9" x14ac:dyDescent="0.25">
      <c r="A237" s="3">
        <f>A236+1</f>
        <v>47301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5">
      <c r="A238" s="3">
        <f t="shared" ref="A238:A266" si="16">A237+1</f>
        <v>47302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5">
      <c r="A239" s="3">
        <f t="shared" si="16"/>
        <v>47303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91"/>
    </row>
    <row r="240" spans="1:9" x14ac:dyDescent="0.25">
      <c r="A240" s="3">
        <f t="shared" si="16"/>
        <v>47304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5">
      <c r="A241" s="3">
        <f t="shared" si="16"/>
        <v>47305</v>
      </c>
      <c r="B241" s="66"/>
      <c r="C241" s="67"/>
      <c r="D241" s="66"/>
      <c r="E241" s="66"/>
      <c r="F241" s="66"/>
      <c r="G241" s="66"/>
      <c r="H241" s="33">
        <f t="shared" si="15"/>
        <v>0</v>
      </c>
      <c r="I241" s="83"/>
    </row>
    <row r="242" spans="1:9" x14ac:dyDescent="0.25">
      <c r="A242" s="2">
        <f t="shared" si="16"/>
        <v>47306</v>
      </c>
      <c r="B242" s="64"/>
      <c r="C242" s="65"/>
      <c r="D242" s="64"/>
      <c r="E242" s="64"/>
      <c r="F242" s="64"/>
      <c r="G242" s="64"/>
      <c r="H242" s="22">
        <f t="shared" si="15"/>
        <v>0</v>
      </c>
      <c r="I242" s="103"/>
    </row>
    <row r="243" spans="1:9" x14ac:dyDescent="0.25">
      <c r="A243" s="2">
        <f t="shared" si="16"/>
        <v>47307</v>
      </c>
      <c r="B243" s="64"/>
      <c r="C243" s="65"/>
      <c r="D243" s="64"/>
      <c r="E243" s="64"/>
      <c r="F243" s="64"/>
      <c r="G243" s="64"/>
      <c r="H243" s="22">
        <f t="shared" si="15"/>
        <v>0</v>
      </c>
      <c r="I243" s="113">
        <f>H237+H238+H239+H240+H241+H242+H243</f>
        <v>0</v>
      </c>
    </row>
    <row r="244" spans="1:9" x14ac:dyDescent="0.25">
      <c r="A244" s="3">
        <f t="shared" si="16"/>
        <v>47308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5">
      <c r="A245" s="3">
        <f t="shared" si="16"/>
        <v>47309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5">
      <c r="A246" s="3">
        <f t="shared" si="16"/>
        <v>47310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3"/>
    </row>
    <row r="247" spans="1:9" x14ac:dyDescent="0.25">
      <c r="A247" s="3">
        <f t="shared" si="16"/>
        <v>47311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5">
      <c r="A248" s="3">
        <f t="shared" si="16"/>
        <v>47312</v>
      </c>
      <c r="B248" s="66"/>
      <c r="C248" s="67"/>
      <c r="D248" s="66"/>
      <c r="E248" s="66"/>
      <c r="F248" s="66"/>
      <c r="G248" s="66"/>
      <c r="H248" s="33">
        <f t="shared" si="15"/>
        <v>0</v>
      </c>
      <c r="I248" s="83"/>
    </row>
    <row r="249" spans="1:9" x14ac:dyDescent="0.25">
      <c r="A249" s="2">
        <f t="shared" si="16"/>
        <v>47313</v>
      </c>
      <c r="B249" s="64"/>
      <c r="C249" s="65"/>
      <c r="D249" s="64"/>
      <c r="E249" s="64"/>
      <c r="F249" s="64"/>
      <c r="G249" s="64"/>
      <c r="H249" s="22">
        <f t="shared" si="15"/>
        <v>0</v>
      </c>
      <c r="I249" s="103"/>
    </row>
    <row r="250" spans="1:9" x14ac:dyDescent="0.25">
      <c r="A250" s="2">
        <f t="shared" si="16"/>
        <v>47314</v>
      </c>
      <c r="B250" s="64"/>
      <c r="C250" s="65"/>
      <c r="D250" s="64"/>
      <c r="E250" s="64"/>
      <c r="F250" s="64"/>
      <c r="G250" s="64"/>
      <c r="H250" s="22">
        <f t="shared" si="15"/>
        <v>0</v>
      </c>
      <c r="I250" s="113">
        <f>H244+H245+H246+H247+H248+H249+H250</f>
        <v>0</v>
      </c>
    </row>
    <row r="251" spans="1:9" x14ac:dyDescent="0.25">
      <c r="A251" s="3">
        <f t="shared" si="16"/>
        <v>47315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5">
      <c r="A252" s="3">
        <f t="shared" si="16"/>
        <v>47316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5">
      <c r="A253" s="3">
        <f t="shared" si="16"/>
        <v>47317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3"/>
    </row>
    <row r="254" spans="1:9" x14ac:dyDescent="0.25">
      <c r="A254" s="3">
        <f t="shared" si="16"/>
        <v>47318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5">
      <c r="A255" s="3">
        <f t="shared" si="16"/>
        <v>47319</v>
      </c>
      <c r="B255" s="66"/>
      <c r="C255" s="67"/>
      <c r="D255" s="66"/>
      <c r="E255" s="66"/>
      <c r="F255" s="66"/>
      <c r="G255" s="66"/>
      <c r="H255" s="33">
        <f t="shared" si="15"/>
        <v>0</v>
      </c>
      <c r="I255" s="83"/>
    </row>
    <row r="256" spans="1:9" x14ac:dyDescent="0.25">
      <c r="A256" s="2">
        <f t="shared" si="16"/>
        <v>47320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5">
      <c r="A257" s="2">
        <f t="shared" si="16"/>
        <v>47321</v>
      </c>
      <c r="B257" s="64"/>
      <c r="C257" s="65"/>
      <c r="D257" s="64"/>
      <c r="E257" s="64"/>
      <c r="F257" s="64"/>
      <c r="G257" s="64"/>
      <c r="H257" s="22">
        <f t="shared" si="15"/>
        <v>0</v>
      </c>
      <c r="I257" s="113">
        <f>H251+H252+H253+H254+H255+H256+H257</f>
        <v>0</v>
      </c>
    </row>
    <row r="258" spans="1:9" x14ac:dyDescent="0.25">
      <c r="A258" s="3">
        <f t="shared" si="16"/>
        <v>47322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5">
      <c r="A259" s="3">
        <f t="shared" si="16"/>
        <v>47323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5">
      <c r="A260" s="3">
        <f t="shared" si="16"/>
        <v>47324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3"/>
    </row>
    <row r="261" spans="1:9" x14ac:dyDescent="0.25">
      <c r="A261" s="3">
        <f t="shared" si="16"/>
        <v>47325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5">
      <c r="A262" s="3">
        <f t="shared" si="16"/>
        <v>47326</v>
      </c>
      <c r="B262" s="66"/>
      <c r="C262" s="67"/>
      <c r="D262" s="66"/>
      <c r="E262" s="66"/>
      <c r="F262" s="66"/>
      <c r="G262" s="66"/>
      <c r="H262" s="33">
        <f t="shared" si="15"/>
        <v>0</v>
      </c>
      <c r="I262" s="83"/>
    </row>
    <row r="263" spans="1:9" x14ac:dyDescent="0.25">
      <c r="A263" s="2">
        <f t="shared" si="16"/>
        <v>47327</v>
      </c>
      <c r="B263" s="64"/>
      <c r="C263" s="65"/>
      <c r="D263" s="64"/>
      <c r="E263" s="64"/>
      <c r="F263" s="64"/>
      <c r="G263" s="64"/>
      <c r="H263" s="22">
        <f t="shared" si="15"/>
        <v>0</v>
      </c>
      <c r="I263" s="103"/>
    </row>
    <row r="264" spans="1:9" x14ac:dyDescent="0.25">
      <c r="A264" s="2">
        <f t="shared" si="16"/>
        <v>47328</v>
      </c>
      <c r="B264" s="64"/>
      <c r="C264" s="65"/>
      <c r="D264" s="64"/>
      <c r="E264" s="64"/>
      <c r="F264" s="64"/>
      <c r="G264" s="64"/>
      <c r="H264" s="22">
        <f t="shared" si="15"/>
        <v>0</v>
      </c>
      <c r="I264" s="113">
        <f>H258+H259+H260+H261+H262+H263+H264</f>
        <v>0</v>
      </c>
    </row>
    <row r="265" spans="1:9" x14ac:dyDescent="0.25">
      <c r="A265" s="3">
        <f t="shared" si="16"/>
        <v>47329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8" thickBot="1" x14ac:dyDescent="0.3">
      <c r="A266" s="3">
        <f t="shared" si="16"/>
        <v>47330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8" thickBot="1" x14ac:dyDescent="0.3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8" thickBot="1" x14ac:dyDescent="0.3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8" thickBot="1" x14ac:dyDescent="0.3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7" thickBot="1" x14ac:dyDescent="0.3">
      <c r="A270" s="6" t="s">
        <v>88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8" thickBot="1" x14ac:dyDescent="0.3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8" thickBot="1" x14ac:dyDescent="0.3">
      <c r="A272" s="37" t="s">
        <v>37</v>
      </c>
      <c r="B272" s="38">
        <f>(C6/5)*22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40.200000000000003" thickBot="1" x14ac:dyDescent="0.3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4" t="s">
        <v>17</v>
      </c>
      <c r="G273" s="4" t="s">
        <v>17</v>
      </c>
      <c r="H273" s="5" t="s">
        <v>18</v>
      </c>
      <c r="I273" s="89" t="s">
        <v>19</v>
      </c>
    </row>
    <row r="274" spans="1:9" x14ac:dyDescent="0.25">
      <c r="A274" s="3">
        <v>47331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102"/>
    </row>
    <row r="275" spans="1:9" x14ac:dyDescent="0.25">
      <c r="A275" s="3">
        <f>A274+1</f>
        <v>47332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5">
      <c r="A276" s="3">
        <f t="shared" ref="A276:A304" si="19">A275+1</f>
        <v>47333</v>
      </c>
      <c r="B276" s="66"/>
      <c r="C276" s="67"/>
      <c r="D276" s="66"/>
      <c r="E276" s="66"/>
      <c r="F276" s="66"/>
      <c r="G276" s="66"/>
      <c r="H276" s="33">
        <f t="shared" si="18"/>
        <v>0</v>
      </c>
      <c r="I276" s="83"/>
    </row>
    <row r="277" spans="1:9" x14ac:dyDescent="0.25">
      <c r="A277" s="2">
        <f t="shared" si="19"/>
        <v>47334</v>
      </c>
      <c r="B277" s="64"/>
      <c r="C277" s="65"/>
      <c r="D277" s="64"/>
      <c r="E277" s="64"/>
      <c r="F277" s="64"/>
      <c r="G277" s="64"/>
      <c r="H277" s="22">
        <f t="shared" si="18"/>
        <v>0</v>
      </c>
      <c r="I277" s="113"/>
    </row>
    <row r="278" spans="1:9" x14ac:dyDescent="0.25">
      <c r="A278" s="2">
        <f t="shared" si="19"/>
        <v>47335</v>
      </c>
      <c r="B278" s="64"/>
      <c r="C278" s="65"/>
      <c r="D278" s="64"/>
      <c r="E278" s="64"/>
      <c r="F278" s="64"/>
      <c r="G278" s="64"/>
      <c r="H278" s="22">
        <f t="shared" si="18"/>
        <v>0</v>
      </c>
      <c r="I278" s="113">
        <f>H265+H266+H274+H275+H276+H277+H278</f>
        <v>0</v>
      </c>
    </row>
    <row r="279" spans="1:9" x14ac:dyDescent="0.25">
      <c r="A279" s="3">
        <f t="shared" si="19"/>
        <v>47336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5">
      <c r="A280" s="3">
        <f t="shared" si="19"/>
        <v>47337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5">
      <c r="A281" s="3">
        <f t="shared" si="19"/>
        <v>47338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3"/>
    </row>
    <row r="282" spans="1:9" x14ac:dyDescent="0.25">
      <c r="A282" s="3">
        <f t="shared" si="19"/>
        <v>47339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5">
      <c r="A283" s="3">
        <f t="shared" si="19"/>
        <v>47340</v>
      </c>
      <c r="B283" s="66"/>
      <c r="C283" s="67"/>
      <c r="D283" s="66"/>
      <c r="E283" s="66"/>
      <c r="F283" s="66"/>
      <c r="G283" s="66"/>
      <c r="H283" s="33">
        <f t="shared" si="18"/>
        <v>0</v>
      </c>
      <c r="I283" s="83"/>
    </row>
    <row r="284" spans="1:9" x14ac:dyDescent="0.25">
      <c r="A284" s="2">
        <f t="shared" si="19"/>
        <v>47341</v>
      </c>
      <c r="B284" s="64"/>
      <c r="C284" s="65"/>
      <c r="D284" s="64"/>
      <c r="E284" s="64"/>
      <c r="F284" s="64"/>
      <c r="G284" s="64"/>
      <c r="H284" s="22">
        <f t="shared" si="18"/>
        <v>0</v>
      </c>
      <c r="I284" s="103"/>
    </row>
    <row r="285" spans="1:9" x14ac:dyDescent="0.25">
      <c r="A285" s="2">
        <f t="shared" si="19"/>
        <v>47342</v>
      </c>
      <c r="B285" s="64"/>
      <c r="C285" s="65"/>
      <c r="D285" s="64"/>
      <c r="E285" s="64"/>
      <c r="F285" s="64"/>
      <c r="G285" s="64"/>
      <c r="H285" s="22">
        <f t="shared" si="18"/>
        <v>0</v>
      </c>
      <c r="I285" s="113">
        <f>H279+H280+H281+H282+H283+H284+H285</f>
        <v>0</v>
      </c>
    </row>
    <row r="286" spans="1:9" x14ac:dyDescent="0.25">
      <c r="A286" s="3">
        <f t="shared" si="19"/>
        <v>47343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5">
      <c r="A287" s="3">
        <f t="shared" si="19"/>
        <v>47344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5">
      <c r="A288" s="2">
        <f t="shared" si="19"/>
        <v>47345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/>
    </row>
    <row r="289" spans="1:9" x14ac:dyDescent="0.25">
      <c r="A289" s="3">
        <f t="shared" si="19"/>
        <v>47346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5">
      <c r="A290" s="3">
        <f t="shared" si="19"/>
        <v>47347</v>
      </c>
      <c r="B290" s="66"/>
      <c r="C290" s="67"/>
      <c r="D290" s="66"/>
      <c r="E290" s="66"/>
      <c r="F290" s="66"/>
      <c r="G290" s="66"/>
      <c r="H290" s="33">
        <f t="shared" si="18"/>
        <v>0</v>
      </c>
      <c r="I290" s="83"/>
    </row>
    <row r="291" spans="1:9" x14ac:dyDescent="0.25">
      <c r="A291" s="2">
        <f t="shared" si="19"/>
        <v>47348</v>
      </c>
      <c r="B291" s="64"/>
      <c r="C291" s="65"/>
      <c r="D291" s="64"/>
      <c r="E291" s="64"/>
      <c r="F291" s="64"/>
      <c r="G291" s="64"/>
      <c r="H291" s="22">
        <f t="shared" si="18"/>
        <v>0</v>
      </c>
      <c r="I291" s="103"/>
    </row>
    <row r="292" spans="1:9" x14ac:dyDescent="0.25">
      <c r="A292" s="2">
        <f t="shared" si="19"/>
        <v>47349</v>
      </c>
      <c r="B292" s="64"/>
      <c r="C292" s="65"/>
      <c r="D292" s="64"/>
      <c r="E292" s="64"/>
      <c r="F292" s="64"/>
      <c r="G292" s="64"/>
      <c r="H292" s="22">
        <f t="shared" si="18"/>
        <v>0</v>
      </c>
      <c r="I292" s="113">
        <f>H286+H287+H288+H289+H290+H291+H292</f>
        <v>0</v>
      </c>
    </row>
    <row r="293" spans="1:9" x14ac:dyDescent="0.25">
      <c r="A293" s="3">
        <f t="shared" si="19"/>
        <v>47350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5">
      <c r="A294" s="3">
        <f t="shared" si="19"/>
        <v>47351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5">
      <c r="A295" s="3">
        <f t="shared" si="19"/>
        <v>47352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3"/>
    </row>
    <row r="296" spans="1:9" x14ac:dyDescent="0.25">
      <c r="A296" s="3">
        <f t="shared" si="19"/>
        <v>47353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5">
      <c r="A297" s="3">
        <f t="shared" si="19"/>
        <v>47354</v>
      </c>
      <c r="B297" s="66"/>
      <c r="C297" s="67"/>
      <c r="D297" s="66"/>
      <c r="E297" s="66"/>
      <c r="F297" s="66"/>
      <c r="G297" s="66"/>
      <c r="H297" s="33">
        <f t="shared" si="18"/>
        <v>0</v>
      </c>
      <c r="I297" s="83"/>
    </row>
    <row r="298" spans="1:9" x14ac:dyDescent="0.25">
      <c r="A298" s="2">
        <f t="shared" si="19"/>
        <v>47355</v>
      </c>
      <c r="B298" s="64"/>
      <c r="C298" s="65"/>
      <c r="D298" s="64"/>
      <c r="E298" s="64"/>
      <c r="F298" s="64"/>
      <c r="G298" s="64"/>
      <c r="H298" s="22">
        <f t="shared" si="18"/>
        <v>0</v>
      </c>
      <c r="I298" s="103"/>
    </row>
    <row r="299" spans="1:9" x14ac:dyDescent="0.25">
      <c r="A299" s="2">
        <f t="shared" si="19"/>
        <v>47356</v>
      </c>
      <c r="B299" s="64"/>
      <c r="C299" s="65"/>
      <c r="D299" s="64"/>
      <c r="E299" s="64"/>
      <c r="F299" s="64"/>
      <c r="G299" s="64"/>
      <c r="H299" s="22">
        <f t="shared" si="18"/>
        <v>0</v>
      </c>
      <c r="I299" s="113">
        <f>H293+H294+H295+H296+H297+H298+H299</f>
        <v>0</v>
      </c>
    </row>
    <row r="300" spans="1:9" x14ac:dyDescent="0.25">
      <c r="A300" s="3">
        <f t="shared" si="19"/>
        <v>47357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5">
      <c r="A301" s="3">
        <f t="shared" si="19"/>
        <v>47358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5">
      <c r="A302" s="3">
        <f t="shared" si="19"/>
        <v>47359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3"/>
    </row>
    <row r="303" spans="1:9" x14ac:dyDescent="0.25">
      <c r="A303" s="3">
        <f t="shared" si="19"/>
        <v>47360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8" thickBot="1" x14ac:dyDescent="0.3">
      <c r="A304" s="3">
        <f t="shared" si="19"/>
        <v>47361</v>
      </c>
      <c r="B304" s="66"/>
      <c r="C304" s="67"/>
      <c r="D304" s="66"/>
      <c r="E304" s="66"/>
      <c r="F304" s="66"/>
      <c r="G304" s="66"/>
      <c r="H304" s="33">
        <f t="shared" si="18"/>
        <v>0</v>
      </c>
      <c r="I304" s="86"/>
    </row>
    <row r="305" spans="1:9" ht="13.8" thickBot="1" x14ac:dyDescent="0.3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8" thickBot="1" x14ac:dyDescent="0.3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8" thickBot="1" x14ac:dyDescent="0.3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7" thickBot="1" x14ac:dyDescent="0.3">
      <c r="A308" s="6" t="s">
        <v>88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8" thickBot="1" x14ac:dyDescent="0.3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8" thickBot="1" x14ac:dyDescent="0.3">
      <c r="A310" s="37" t="s">
        <v>39</v>
      </c>
      <c r="B310" s="38">
        <f>(C6/5)*20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40.200000000000003" thickBot="1" x14ac:dyDescent="0.3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4" t="s">
        <v>17</v>
      </c>
      <c r="G311" s="4" t="s">
        <v>17</v>
      </c>
      <c r="H311" s="5" t="s">
        <v>18</v>
      </c>
      <c r="I311" s="89" t="s">
        <v>19</v>
      </c>
    </row>
    <row r="312" spans="1:9" x14ac:dyDescent="0.25">
      <c r="A312" s="2">
        <v>47362</v>
      </c>
      <c r="B312" s="64"/>
      <c r="C312" s="65"/>
      <c r="D312" s="64"/>
      <c r="E312" s="64"/>
      <c r="F312" s="64"/>
      <c r="G312" s="64"/>
      <c r="H312" s="22">
        <f>B312+E312+F312+G312</f>
        <v>0</v>
      </c>
      <c r="I312" s="115"/>
    </row>
    <row r="313" spans="1:9" x14ac:dyDescent="0.25">
      <c r="A313" s="2">
        <f>A312+1</f>
        <v>47363</v>
      </c>
      <c r="B313" s="64"/>
      <c r="C313" s="65"/>
      <c r="D313" s="64"/>
      <c r="E313" s="64"/>
      <c r="F313" s="64"/>
      <c r="G313" s="64"/>
      <c r="H313" s="22">
        <f t="shared" ref="H313:H341" si="21">B313+E313+F313+G313</f>
        <v>0</v>
      </c>
      <c r="I313" s="113">
        <f>H300+H301+H302+H303+H304+H312+H313</f>
        <v>0</v>
      </c>
    </row>
    <row r="314" spans="1:9" x14ac:dyDescent="0.25">
      <c r="A314" s="3">
        <f t="shared" ref="A314:A341" si="22">A313+1</f>
        <v>47364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5">
      <c r="A315" s="3">
        <f t="shared" si="22"/>
        <v>47365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5">
      <c r="A316" s="3">
        <f t="shared" si="22"/>
        <v>47366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91"/>
    </row>
    <row r="317" spans="1:9" x14ac:dyDescent="0.25">
      <c r="A317" s="3">
        <f t="shared" si="22"/>
        <v>47367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5">
      <c r="A318" s="3">
        <f t="shared" si="22"/>
        <v>47368</v>
      </c>
      <c r="B318" s="66"/>
      <c r="C318" s="67"/>
      <c r="D318" s="66"/>
      <c r="E318" s="66"/>
      <c r="F318" s="66"/>
      <c r="G318" s="66"/>
      <c r="H318" s="33">
        <f t="shared" si="21"/>
        <v>0</v>
      </c>
      <c r="I318" s="83"/>
    </row>
    <row r="319" spans="1:9" x14ac:dyDescent="0.25">
      <c r="A319" s="2">
        <f t="shared" si="22"/>
        <v>47369</v>
      </c>
      <c r="B319" s="64"/>
      <c r="C319" s="65"/>
      <c r="D319" s="64"/>
      <c r="E319" s="64"/>
      <c r="F319" s="64"/>
      <c r="G319" s="64"/>
      <c r="H319" s="22">
        <f t="shared" si="21"/>
        <v>0</v>
      </c>
      <c r="I319" s="103"/>
    </row>
    <row r="320" spans="1:9" x14ac:dyDescent="0.25">
      <c r="A320" s="2">
        <f t="shared" si="22"/>
        <v>47370</v>
      </c>
      <c r="B320" s="64"/>
      <c r="C320" s="65"/>
      <c r="D320" s="64"/>
      <c r="E320" s="64"/>
      <c r="F320" s="64"/>
      <c r="G320" s="64"/>
      <c r="H320" s="22">
        <f t="shared" si="21"/>
        <v>0</v>
      </c>
      <c r="I320" s="113">
        <f>H314+H315+H316+H317+H318+H319+H320</f>
        <v>0</v>
      </c>
    </row>
    <row r="321" spans="1:9" x14ac:dyDescent="0.25">
      <c r="A321" s="3">
        <f t="shared" si="22"/>
        <v>47371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5">
      <c r="A322" s="3">
        <f t="shared" si="22"/>
        <v>47372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5">
      <c r="A323" s="3">
        <f t="shared" si="22"/>
        <v>47373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3"/>
    </row>
    <row r="324" spans="1:9" x14ac:dyDescent="0.25">
      <c r="A324" s="3">
        <f t="shared" si="22"/>
        <v>47374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5">
      <c r="A325" s="3">
        <f t="shared" si="22"/>
        <v>47375</v>
      </c>
      <c r="B325" s="66"/>
      <c r="C325" s="67"/>
      <c r="D325" s="66"/>
      <c r="E325" s="66"/>
      <c r="F325" s="66"/>
      <c r="G325" s="66"/>
      <c r="H325" s="33">
        <f t="shared" si="21"/>
        <v>0</v>
      </c>
      <c r="I325" s="83"/>
    </row>
    <row r="326" spans="1:9" x14ac:dyDescent="0.25">
      <c r="A326" s="2">
        <f t="shared" si="22"/>
        <v>47376</v>
      </c>
      <c r="B326" s="64"/>
      <c r="C326" s="65"/>
      <c r="D326" s="64"/>
      <c r="E326" s="64"/>
      <c r="F326" s="64"/>
      <c r="G326" s="64"/>
      <c r="H326" s="22">
        <f t="shared" si="21"/>
        <v>0</v>
      </c>
      <c r="I326" s="103"/>
    </row>
    <row r="327" spans="1:9" x14ac:dyDescent="0.25">
      <c r="A327" s="2">
        <f t="shared" si="22"/>
        <v>47377</v>
      </c>
      <c r="B327" s="64"/>
      <c r="C327" s="65"/>
      <c r="D327" s="64"/>
      <c r="E327" s="64"/>
      <c r="F327" s="64"/>
      <c r="G327" s="64"/>
      <c r="H327" s="22">
        <f t="shared" si="21"/>
        <v>0</v>
      </c>
      <c r="I327" s="113">
        <f>H321+H322+H323+H324+H325+H326+H327</f>
        <v>0</v>
      </c>
    </row>
    <row r="328" spans="1:9" x14ac:dyDescent="0.25">
      <c r="A328" s="3">
        <f t="shared" si="22"/>
        <v>47378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5">
      <c r="A329" s="3">
        <f t="shared" si="22"/>
        <v>47379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5">
      <c r="A330" s="3">
        <f t="shared" si="22"/>
        <v>47380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3"/>
    </row>
    <row r="331" spans="1:9" x14ac:dyDescent="0.25">
      <c r="A331" s="3">
        <f t="shared" si="22"/>
        <v>47381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5">
      <c r="A332" s="3">
        <f t="shared" si="22"/>
        <v>47382</v>
      </c>
      <c r="B332" s="66"/>
      <c r="C332" s="67"/>
      <c r="D332" s="66"/>
      <c r="E332" s="66"/>
      <c r="F332" s="66"/>
      <c r="G332" s="66"/>
      <c r="H332" s="33">
        <f t="shared" si="21"/>
        <v>0</v>
      </c>
      <c r="I332" s="83"/>
    </row>
    <row r="333" spans="1:9" x14ac:dyDescent="0.25">
      <c r="A333" s="2">
        <f t="shared" si="22"/>
        <v>47383</v>
      </c>
      <c r="B333" s="64"/>
      <c r="C333" s="65"/>
      <c r="D333" s="64"/>
      <c r="E333" s="64"/>
      <c r="F333" s="64"/>
      <c r="G333" s="64"/>
      <c r="H333" s="22">
        <f t="shared" si="21"/>
        <v>0</v>
      </c>
      <c r="I333" s="103"/>
    </row>
    <row r="334" spans="1:9" x14ac:dyDescent="0.25">
      <c r="A334" s="2">
        <f t="shared" si="22"/>
        <v>47384</v>
      </c>
      <c r="B334" s="64"/>
      <c r="C334" s="65"/>
      <c r="D334" s="64"/>
      <c r="E334" s="64"/>
      <c r="F334" s="64"/>
      <c r="G334" s="64"/>
      <c r="H334" s="22">
        <f t="shared" si="21"/>
        <v>0</v>
      </c>
      <c r="I334" s="113">
        <f>H328+H329+H330+H331+H332+H333+H334</f>
        <v>0</v>
      </c>
    </row>
    <row r="335" spans="1:9" x14ac:dyDescent="0.25">
      <c r="A335" s="3">
        <f t="shared" si="22"/>
        <v>47385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5">
      <c r="A336" s="3">
        <f t="shared" si="22"/>
        <v>47386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5">
      <c r="A337" s="3">
        <f t="shared" si="22"/>
        <v>47387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3"/>
    </row>
    <row r="338" spans="1:9" x14ac:dyDescent="0.25">
      <c r="A338" s="3">
        <f t="shared" si="22"/>
        <v>47388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5">
      <c r="A339" s="3">
        <f t="shared" si="22"/>
        <v>47389</v>
      </c>
      <c r="B339" s="66"/>
      <c r="C339" s="67"/>
      <c r="D339" s="66"/>
      <c r="E339" s="66"/>
      <c r="F339" s="66"/>
      <c r="G339" s="66"/>
      <c r="H339" s="33">
        <f t="shared" si="21"/>
        <v>0</v>
      </c>
      <c r="I339" s="83"/>
    </row>
    <row r="340" spans="1:9" x14ac:dyDescent="0.25">
      <c r="A340" s="2">
        <f t="shared" si="22"/>
        <v>47390</v>
      </c>
      <c r="B340" s="64"/>
      <c r="C340" s="65"/>
      <c r="D340" s="64"/>
      <c r="E340" s="64"/>
      <c r="F340" s="64"/>
      <c r="G340" s="64"/>
      <c r="H340" s="22">
        <f t="shared" si="21"/>
        <v>0</v>
      </c>
      <c r="I340" s="103"/>
    </row>
    <row r="341" spans="1:9" ht="13.8" thickBot="1" x14ac:dyDescent="0.3">
      <c r="A341" s="2">
        <f t="shared" si="22"/>
        <v>47391</v>
      </c>
      <c r="B341" s="64"/>
      <c r="C341" s="65"/>
      <c r="D341" s="64"/>
      <c r="E341" s="64"/>
      <c r="F341" s="64"/>
      <c r="G341" s="64"/>
      <c r="H341" s="22">
        <f t="shared" si="21"/>
        <v>0</v>
      </c>
      <c r="I341" s="114">
        <f>H335+H336+H337+H338+H339+H340+H341</f>
        <v>0</v>
      </c>
    </row>
    <row r="342" spans="1:9" ht="13.8" thickBot="1" x14ac:dyDescent="0.3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8" thickBot="1" x14ac:dyDescent="0.3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8" thickBot="1" x14ac:dyDescent="0.3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7" thickBot="1" x14ac:dyDescent="0.3">
      <c r="A345" s="6" t="s">
        <v>88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8" thickBot="1" x14ac:dyDescent="0.3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8" thickBot="1" x14ac:dyDescent="0.3">
      <c r="A347" s="37" t="s">
        <v>40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40.200000000000003" thickBot="1" x14ac:dyDescent="0.3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4" t="s">
        <v>17</v>
      </c>
      <c r="G348" s="4" t="s">
        <v>17</v>
      </c>
      <c r="H348" s="5" t="s">
        <v>18</v>
      </c>
      <c r="I348" s="89" t="s">
        <v>19</v>
      </c>
    </row>
    <row r="349" spans="1:9" x14ac:dyDescent="0.25">
      <c r="A349" s="3">
        <v>47392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5">
      <c r="A350" s="3">
        <f>A349+1</f>
        <v>47393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5">
      <c r="A351" s="3">
        <f t="shared" ref="A351:A379" si="24">A350+1</f>
        <v>47394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91"/>
    </row>
    <row r="352" spans="1:9" x14ac:dyDescent="0.25">
      <c r="A352" s="3">
        <f t="shared" si="24"/>
        <v>47395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5">
      <c r="A353" s="3">
        <f t="shared" si="24"/>
        <v>47396</v>
      </c>
      <c r="B353" s="66"/>
      <c r="C353" s="67"/>
      <c r="D353" s="66"/>
      <c r="E353" s="66"/>
      <c r="F353" s="66"/>
      <c r="G353" s="66"/>
      <c r="H353" s="33">
        <f t="shared" si="23"/>
        <v>0</v>
      </c>
      <c r="I353" s="83"/>
    </row>
    <row r="354" spans="1:9" x14ac:dyDescent="0.25">
      <c r="A354" s="2">
        <f t="shared" si="24"/>
        <v>47397</v>
      </c>
      <c r="B354" s="64"/>
      <c r="C354" s="65"/>
      <c r="D354" s="64"/>
      <c r="E354" s="64"/>
      <c r="F354" s="64"/>
      <c r="G354" s="64"/>
      <c r="H354" s="22">
        <f t="shared" si="23"/>
        <v>0</v>
      </c>
      <c r="I354" s="113"/>
    </row>
    <row r="355" spans="1:9" x14ac:dyDescent="0.25">
      <c r="A355" s="2">
        <f t="shared" si="24"/>
        <v>47398</v>
      </c>
      <c r="B355" s="64"/>
      <c r="C355" s="65"/>
      <c r="D355" s="64"/>
      <c r="E355" s="64"/>
      <c r="F355" s="64"/>
      <c r="G355" s="64"/>
      <c r="H355" s="22">
        <f t="shared" si="23"/>
        <v>0</v>
      </c>
      <c r="I355" s="113">
        <f>H349+H350+H351+H352+H353+H354+H355</f>
        <v>0</v>
      </c>
    </row>
    <row r="356" spans="1:9" x14ac:dyDescent="0.25">
      <c r="A356" s="3">
        <f t="shared" si="24"/>
        <v>47399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5">
      <c r="A357" s="3">
        <f t="shared" si="24"/>
        <v>47400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5">
      <c r="A358" s="3">
        <f t="shared" si="24"/>
        <v>47401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3"/>
    </row>
    <row r="359" spans="1:9" x14ac:dyDescent="0.25">
      <c r="A359" s="3">
        <f t="shared" si="24"/>
        <v>47402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5">
      <c r="A360" s="3">
        <f t="shared" si="24"/>
        <v>47403</v>
      </c>
      <c r="B360" s="66"/>
      <c r="C360" s="67"/>
      <c r="D360" s="66"/>
      <c r="E360" s="66"/>
      <c r="F360" s="66"/>
      <c r="G360" s="66"/>
      <c r="H360" s="33">
        <f t="shared" si="23"/>
        <v>0</v>
      </c>
      <c r="I360" s="83"/>
    </row>
    <row r="361" spans="1:9" x14ac:dyDescent="0.25">
      <c r="A361" s="2">
        <f t="shared" si="24"/>
        <v>47404</v>
      </c>
      <c r="B361" s="64"/>
      <c r="C361" s="65"/>
      <c r="D361" s="64"/>
      <c r="E361" s="64"/>
      <c r="F361" s="64"/>
      <c r="G361" s="64"/>
      <c r="H361" s="22">
        <f t="shared" si="23"/>
        <v>0</v>
      </c>
      <c r="I361" s="103"/>
    </row>
    <row r="362" spans="1:9" x14ac:dyDescent="0.25">
      <c r="A362" s="2">
        <f t="shared" si="24"/>
        <v>47405</v>
      </c>
      <c r="B362" s="64"/>
      <c r="C362" s="65"/>
      <c r="D362" s="64"/>
      <c r="E362" s="64"/>
      <c r="F362" s="64"/>
      <c r="G362" s="64"/>
      <c r="H362" s="22">
        <f t="shared" si="23"/>
        <v>0</v>
      </c>
      <c r="I362" s="113">
        <f>H356+H357+H358+H359+H360+H361+H362</f>
        <v>0</v>
      </c>
    </row>
    <row r="363" spans="1:9" x14ac:dyDescent="0.25">
      <c r="A363" s="3">
        <f t="shared" si="24"/>
        <v>47406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5">
      <c r="A364" s="3">
        <f t="shared" si="24"/>
        <v>47407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5">
      <c r="A365" s="3">
        <f t="shared" si="24"/>
        <v>47408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3"/>
    </row>
    <row r="366" spans="1:9" x14ac:dyDescent="0.25">
      <c r="A366" s="3">
        <f t="shared" si="24"/>
        <v>47409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5">
      <c r="A367" s="3">
        <f t="shared" si="24"/>
        <v>47410</v>
      </c>
      <c r="B367" s="66"/>
      <c r="C367" s="67"/>
      <c r="D367" s="66"/>
      <c r="E367" s="66"/>
      <c r="F367" s="66"/>
      <c r="G367" s="66"/>
      <c r="H367" s="33">
        <f t="shared" si="23"/>
        <v>0</v>
      </c>
      <c r="I367" s="83"/>
    </row>
    <row r="368" spans="1:9" x14ac:dyDescent="0.25">
      <c r="A368" s="2">
        <f t="shared" si="24"/>
        <v>47411</v>
      </c>
      <c r="B368" s="64"/>
      <c r="C368" s="65"/>
      <c r="D368" s="64"/>
      <c r="E368" s="64"/>
      <c r="F368" s="64"/>
      <c r="G368" s="64"/>
      <c r="H368" s="22">
        <f t="shared" si="23"/>
        <v>0</v>
      </c>
      <c r="I368" s="103"/>
    </row>
    <row r="369" spans="1:9" x14ac:dyDescent="0.25">
      <c r="A369" s="2">
        <f t="shared" si="24"/>
        <v>47412</v>
      </c>
      <c r="B369" s="64"/>
      <c r="C369" s="65"/>
      <c r="D369" s="64"/>
      <c r="E369" s="64"/>
      <c r="F369" s="64"/>
      <c r="G369" s="64"/>
      <c r="H369" s="22">
        <f t="shared" si="23"/>
        <v>0</v>
      </c>
      <c r="I369" s="113">
        <f>H363+H364+H365+H366+H367+H368+H369</f>
        <v>0</v>
      </c>
    </row>
    <row r="370" spans="1:9" x14ac:dyDescent="0.25">
      <c r="A370" s="3">
        <f t="shared" si="24"/>
        <v>47413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5">
      <c r="A371" s="3">
        <f t="shared" si="24"/>
        <v>47414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5">
      <c r="A372" s="3">
        <f t="shared" si="24"/>
        <v>47415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3"/>
    </row>
    <row r="373" spans="1:9" x14ac:dyDescent="0.25">
      <c r="A373" s="3">
        <f t="shared" si="24"/>
        <v>47416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5">
      <c r="A374" s="3">
        <f t="shared" si="24"/>
        <v>47417</v>
      </c>
      <c r="B374" s="66"/>
      <c r="C374" s="67"/>
      <c r="D374" s="66"/>
      <c r="E374" s="66"/>
      <c r="F374" s="66"/>
      <c r="G374" s="66"/>
      <c r="H374" s="33">
        <f t="shared" si="23"/>
        <v>0</v>
      </c>
      <c r="I374" s="83"/>
    </row>
    <row r="375" spans="1:9" x14ac:dyDescent="0.25">
      <c r="A375" s="2">
        <f t="shared" si="24"/>
        <v>47418</v>
      </c>
      <c r="B375" s="64"/>
      <c r="C375" s="65"/>
      <c r="D375" s="64"/>
      <c r="E375" s="64"/>
      <c r="F375" s="64"/>
      <c r="G375" s="64"/>
      <c r="H375" s="22">
        <f t="shared" si="23"/>
        <v>0</v>
      </c>
      <c r="I375" s="103"/>
    </row>
    <row r="376" spans="1:9" x14ac:dyDescent="0.25">
      <c r="A376" s="2">
        <f t="shared" si="24"/>
        <v>47419</v>
      </c>
      <c r="B376" s="64"/>
      <c r="C376" s="65"/>
      <c r="D376" s="64"/>
      <c r="E376" s="64"/>
      <c r="F376" s="64"/>
      <c r="G376" s="64"/>
      <c r="H376" s="22">
        <f t="shared" si="23"/>
        <v>0</v>
      </c>
      <c r="I376" s="113">
        <f>H370+H371+H372+H373+H374+H375+H376</f>
        <v>0</v>
      </c>
    </row>
    <row r="377" spans="1:9" x14ac:dyDescent="0.25">
      <c r="A377" s="3">
        <f t="shared" si="24"/>
        <v>47420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5">
      <c r="A378" s="3">
        <f t="shared" si="24"/>
        <v>47421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8" thickBot="1" x14ac:dyDescent="0.3">
      <c r="A379" s="3">
        <f t="shared" si="24"/>
        <v>47422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6"/>
    </row>
    <row r="380" spans="1:9" ht="13.8" thickBot="1" x14ac:dyDescent="0.3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8" thickBot="1" x14ac:dyDescent="0.3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8" thickBot="1" x14ac:dyDescent="0.3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7" thickBot="1" x14ac:dyDescent="0.3">
      <c r="A383" s="6" t="s">
        <v>88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8" thickBot="1" x14ac:dyDescent="0.3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8" thickBot="1" x14ac:dyDescent="0.3">
      <c r="A385" s="37" t="s">
        <v>41</v>
      </c>
      <c r="B385" s="38">
        <f>(C6/5)*21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40.200000000000003" thickBot="1" x14ac:dyDescent="0.3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4" t="s">
        <v>17</v>
      </c>
      <c r="G386" s="4" t="s">
        <v>17</v>
      </c>
      <c r="H386" s="5" t="s">
        <v>18</v>
      </c>
      <c r="I386" s="89" t="s">
        <v>19</v>
      </c>
    </row>
    <row r="387" spans="1:9" x14ac:dyDescent="0.25">
      <c r="A387" s="2">
        <v>47423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5">
      <c r="A388" s="3">
        <f>A387+1</f>
        <v>47424</v>
      </c>
      <c r="B388" s="66"/>
      <c r="C388" s="67"/>
      <c r="D388" s="66"/>
      <c r="E388" s="66"/>
      <c r="F388" s="66"/>
      <c r="G388" s="66"/>
      <c r="H388" s="33">
        <f t="shared" ref="H388:H416" si="26">B388+E388+F388+G388</f>
        <v>0</v>
      </c>
      <c r="I388" s="83"/>
    </row>
    <row r="389" spans="1:9" x14ac:dyDescent="0.25">
      <c r="A389" s="2">
        <f t="shared" ref="A389:A416" si="27">A388+1</f>
        <v>47425</v>
      </c>
      <c r="B389" s="64"/>
      <c r="C389" s="65"/>
      <c r="D389" s="64"/>
      <c r="E389" s="64"/>
      <c r="F389" s="64"/>
      <c r="G389" s="64"/>
      <c r="H389" s="22">
        <f t="shared" si="26"/>
        <v>0</v>
      </c>
      <c r="I389" s="113"/>
    </row>
    <row r="390" spans="1:9" x14ac:dyDescent="0.25">
      <c r="A390" s="2">
        <f t="shared" si="27"/>
        <v>47426</v>
      </c>
      <c r="B390" s="64"/>
      <c r="C390" s="65"/>
      <c r="D390" s="64"/>
      <c r="E390" s="64"/>
      <c r="F390" s="64"/>
      <c r="G390" s="64"/>
      <c r="H390" s="22">
        <f t="shared" si="26"/>
        <v>0</v>
      </c>
      <c r="I390" s="113">
        <f>H377+H378+H379+H387+H388+H389+H390</f>
        <v>0</v>
      </c>
    </row>
    <row r="391" spans="1:9" x14ac:dyDescent="0.25">
      <c r="A391" s="3">
        <f t="shared" si="27"/>
        <v>47427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5">
      <c r="A392" s="3">
        <f t="shared" si="27"/>
        <v>47428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5">
      <c r="A393" s="3">
        <f t="shared" si="27"/>
        <v>47429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3"/>
    </row>
    <row r="394" spans="1:9" x14ac:dyDescent="0.25">
      <c r="A394" s="3">
        <f t="shared" si="27"/>
        <v>47430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5">
      <c r="A395" s="3">
        <f t="shared" si="27"/>
        <v>47431</v>
      </c>
      <c r="B395" s="66"/>
      <c r="C395" s="67"/>
      <c r="D395" s="66"/>
      <c r="E395" s="66"/>
      <c r="F395" s="66"/>
      <c r="G395" s="66"/>
      <c r="H395" s="33">
        <f t="shared" si="26"/>
        <v>0</v>
      </c>
      <c r="I395" s="83"/>
    </row>
    <row r="396" spans="1:9" x14ac:dyDescent="0.25">
      <c r="A396" s="2">
        <f t="shared" si="27"/>
        <v>47432</v>
      </c>
      <c r="B396" s="64"/>
      <c r="C396" s="65"/>
      <c r="D396" s="64"/>
      <c r="E396" s="64"/>
      <c r="F396" s="64"/>
      <c r="G396" s="64"/>
      <c r="H396" s="22">
        <f t="shared" si="26"/>
        <v>0</v>
      </c>
      <c r="I396" s="103"/>
    </row>
    <row r="397" spans="1:9" x14ac:dyDescent="0.25">
      <c r="A397" s="2">
        <f t="shared" si="27"/>
        <v>47433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13">
        <f>H391+H392+H393+H394+H395+H396+H397</f>
        <v>0</v>
      </c>
    </row>
    <row r="398" spans="1:9" x14ac:dyDescent="0.25">
      <c r="A398" s="3">
        <f t="shared" si="27"/>
        <v>47434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5">
      <c r="A399" s="3">
        <f t="shared" si="27"/>
        <v>47435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5">
      <c r="A400" s="3">
        <f t="shared" si="27"/>
        <v>47436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3"/>
    </row>
    <row r="401" spans="1:9" x14ac:dyDescent="0.25">
      <c r="A401" s="3">
        <f t="shared" si="27"/>
        <v>47437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5">
      <c r="A402" s="3">
        <f t="shared" si="27"/>
        <v>47438</v>
      </c>
      <c r="B402" s="66"/>
      <c r="C402" s="67"/>
      <c r="D402" s="66"/>
      <c r="E402" s="66"/>
      <c r="F402" s="66"/>
      <c r="G402" s="66"/>
      <c r="H402" s="33">
        <f t="shared" si="26"/>
        <v>0</v>
      </c>
      <c r="I402" s="83"/>
    </row>
    <row r="403" spans="1:9" x14ac:dyDescent="0.25">
      <c r="A403" s="2">
        <f t="shared" si="27"/>
        <v>47439</v>
      </c>
      <c r="B403" s="64"/>
      <c r="C403" s="65"/>
      <c r="D403" s="64"/>
      <c r="E403" s="64"/>
      <c r="F403" s="64"/>
      <c r="G403" s="64"/>
      <c r="H403" s="22">
        <f t="shared" si="26"/>
        <v>0</v>
      </c>
      <c r="I403" s="103"/>
    </row>
    <row r="404" spans="1:9" x14ac:dyDescent="0.25">
      <c r="A404" s="2">
        <f t="shared" si="27"/>
        <v>47440</v>
      </c>
      <c r="B404" s="64"/>
      <c r="C404" s="65"/>
      <c r="D404" s="64"/>
      <c r="E404" s="64"/>
      <c r="F404" s="64"/>
      <c r="G404" s="64"/>
      <c r="H404" s="22">
        <f t="shared" si="26"/>
        <v>0</v>
      </c>
      <c r="I404" s="113">
        <f>H398+H399+H400+H401+H402+H403+H404</f>
        <v>0</v>
      </c>
    </row>
    <row r="405" spans="1:9" x14ac:dyDescent="0.25">
      <c r="A405" s="3">
        <f t="shared" si="27"/>
        <v>47441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5">
      <c r="A406" s="3">
        <f t="shared" si="27"/>
        <v>47442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5">
      <c r="A407" s="3">
        <f t="shared" si="27"/>
        <v>47443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3"/>
    </row>
    <row r="408" spans="1:9" x14ac:dyDescent="0.25">
      <c r="A408" s="3">
        <f t="shared" si="27"/>
        <v>47444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5">
      <c r="A409" s="3">
        <f t="shared" si="27"/>
        <v>47445</v>
      </c>
      <c r="B409" s="66"/>
      <c r="C409" s="67"/>
      <c r="D409" s="66"/>
      <c r="E409" s="66"/>
      <c r="F409" s="66"/>
      <c r="G409" s="66"/>
      <c r="H409" s="33">
        <f t="shared" si="26"/>
        <v>0</v>
      </c>
      <c r="I409" s="83"/>
    </row>
    <row r="410" spans="1:9" x14ac:dyDescent="0.25">
      <c r="A410" s="2">
        <f t="shared" si="27"/>
        <v>47446</v>
      </c>
      <c r="B410" s="64"/>
      <c r="C410" s="65"/>
      <c r="D410" s="64"/>
      <c r="E410" s="64"/>
      <c r="F410" s="64"/>
      <c r="G410" s="64"/>
      <c r="H410" s="22">
        <f t="shared" si="26"/>
        <v>0</v>
      </c>
      <c r="I410" s="103"/>
    </row>
    <row r="411" spans="1:9" x14ac:dyDescent="0.25">
      <c r="A411" s="2">
        <f t="shared" si="27"/>
        <v>47447</v>
      </c>
      <c r="B411" s="64"/>
      <c r="C411" s="65"/>
      <c r="D411" s="64"/>
      <c r="E411" s="64"/>
      <c r="F411" s="64"/>
      <c r="G411" s="64"/>
      <c r="H411" s="22">
        <f t="shared" si="26"/>
        <v>0</v>
      </c>
      <c r="I411" s="113">
        <f>H405+H406+H407+H408+H409+H410+H411</f>
        <v>0</v>
      </c>
    </row>
    <row r="412" spans="1:9" x14ac:dyDescent="0.25">
      <c r="A412" s="3">
        <f t="shared" si="27"/>
        <v>47448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5">
      <c r="A413" s="3">
        <f t="shared" si="27"/>
        <v>47449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5">
      <c r="A414" s="3">
        <f t="shared" si="27"/>
        <v>47450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3"/>
    </row>
    <row r="415" spans="1:9" x14ac:dyDescent="0.25">
      <c r="A415" s="3">
        <f t="shared" si="27"/>
        <v>47451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8" thickBot="1" x14ac:dyDescent="0.3">
      <c r="A416" s="3">
        <f t="shared" si="27"/>
        <v>47452</v>
      </c>
      <c r="B416" s="66"/>
      <c r="C416" s="67"/>
      <c r="D416" s="66"/>
      <c r="E416" s="66"/>
      <c r="F416" s="66"/>
      <c r="G416" s="66"/>
      <c r="H416" s="33">
        <f t="shared" si="26"/>
        <v>0</v>
      </c>
      <c r="I416" s="86"/>
    </row>
    <row r="417" spans="1:9" ht="13.8" thickBot="1" x14ac:dyDescent="0.3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8" thickBot="1" x14ac:dyDescent="0.3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8" thickBot="1" x14ac:dyDescent="0.3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7" thickBot="1" x14ac:dyDescent="0.3">
      <c r="A420" s="6" t="s">
        <v>88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8" thickBot="1" x14ac:dyDescent="0.3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8" thickBot="1" x14ac:dyDescent="0.3">
      <c r="A422" s="37" t="s">
        <v>44</v>
      </c>
      <c r="B422" s="38">
        <f>(C6/5)*20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40.200000000000003" thickBot="1" x14ac:dyDescent="0.3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4" t="s">
        <v>17</v>
      </c>
      <c r="G423" s="4" t="s">
        <v>17</v>
      </c>
      <c r="H423" s="5" t="s">
        <v>18</v>
      </c>
      <c r="I423" s="89" t="s">
        <v>19</v>
      </c>
    </row>
    <row r="424" spans="1:9" x14ac:dyDescent="0.25">
      <c r="A424" s="2">
        <v>47453</v>
      </c>
      <c r="B424" s="64"/>
      <c r="C424" s="65"/>
      <c r="D424" s="64"/>
      <c r="E424" s="64"/>
      <c r="F424" s="64"/>
      <c r="G424" s="64"/>
      <c r="H424" s="22">
        <f>B424+E424+F424+G424</f>
        <v>0</v>
      </c>
      <c r="I424" s="115"/>
    </row>
    <row r="425" spans="1:9" x14ac:dyDescent="0.25">
      <c r="A425" s="2">
        <f>A424+1</f>
        <v>47454</v>
      </c>
      <c r="B425" s="64"/>
      <c r="C425" s="65"/>
      <c r="D425" s="64"/>
      <c r="E425" s="64"/>
      <c r="F425" s="64"/>
      <c r="G425" s="64"/>
      <c r="H425" s="22">
        <f t="shared" ref="H425:H454" si="28">B425+E425+F425+G425</f>
        <v>0</v>
      </c>
      <c r="I425" s="113">
        <f>H412+H413+H414+H415+H416+H424+H425</f>
        <v>0</v>
      </c>
    </row>
    <row r="426" spans="1:9" x14ac:dyDescent="0.25">
      <c r="A426" s="3">
        <f t="shared" ref="A426:A454" si="29">A425+1</f>
        <v>47455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5">
      <c r="A427" s="3">
        <f t="shared" si="29"/>
        <v>47456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5">
      <c r="A428" s="3">
        <f t="shared" si="29"/>
        <v>47457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91"/>
    </row>
    <row r="429" spans="1:9" x14ac:dyDescent="0.25">
      <c r="A429" s="3">
        <f t="shared" si="29"/>
        <v>47458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5">
      <c r="A430" s="3">
        <f t="shared" si="29"/>
        <v>47459</v>
      </c>
      <c r="B430" s="66"/>
      <c r="C430" s="67"/>
      <c r="D430" s="66"/>
      <c r="E430" s="66"/>
      <c r="F430" s="66"/>
      <c r="G430" s="66"/>
      <c r="H430" s="33">
        <f t="shared" si="28"/>
        <v>0</v>
      </c>
      <c r="I430" s="83"/>
    </row>
    <row r="431" spans="1:9" x14ac:dyDescent="0.25">
      <c r="A431" s="2">
        <f t="shared" si="29"/>
        <v>47460</v>
      </c>
      <c r="B431" s="64"/>
      <c r="C431" s="65"/>
      <c r="D431" s="64"/>
      <c r="E431" s="64"/>
      <c r="F431" s="64"/>
      <c r="G431" s="64"/>
      <c r="H431" s="22">
        <f t="shared" si="28"/>
        <v>0</v>
      </c>
      <c r="I431" s="103"/>
    </row>
    <row r="432" spans="1:9" x14ac:dyDescent="0.25">
      <c r="A432" s="2">
        <f t="shared" si="29"/>
        <v>47461</v>
      </c>
      <c r="B432" s="64"/>
      <c r="C432" s="65"/>
      <c r="D432" s="64"/>
      <c r="E432" s="64"/>
      <c r="F432" s="64"/>
      <c r="G432" s="64"/>
      <c r="H432" s="22">
        <f t="shared" si="28"/>
        <v>0</v>
      </c>
      <c r="I432" s="113">
        <f>H426+H427+H428+H429+H430+H431+H432</f>
        <v>0</v>
      </c>
    </row>
    <row r="433" spans="1:9" x14ac:dyDescent="0.25">
      <c r="A433" s="3">
        <f t="shared" si="29"/>
        <v>47462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5">
      <c r="A434" s="3">
        <f t="shared" si="29"/>
        <v>47463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5">
      <c r="A435" s="3">
        <f t="shared" si="29"/>
        <v>47464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3"/>
    </row>
    <row r="436" spans="1:9" x14ac:dyDescent="0.25">
      <c r="A436" s="3">
        <f t="shared" si="29"/>
        <v>47465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5">
      <c r="A437" s="3">
        <f t="shared" si="29"/>
        <v>47466</v>
      </c>
      <c r="B437" s="66"/>
      <c r="C437" s="67"/>
      <c r="D437" s="66"/>
      <c r="E437" s="66"/>
      <c r="F437" s="66"/>
      <c r="G437" s="66"/>
      <c r="H437" s="33">
        <f t="shared" si="28"/>
        <v>0</v>
      </c>
      <c r="I437" s="83"/>
    </row>
    <row r="438" spans="1:9" x14ac:dyDescent="0.25">
      <c r="A438" s="2">
        <f t="shared" si="29"/>
        <v>47467</v>
      </c>
      <c r="B438" s="64"/>
      <c r="C438" s="65"/>
      <c r="D438" s="64"/>
      <c r="E438" s="64"/>
      <c r="F438" s="64"/>
      <c r="G438" s="64"/>
      <c r="H438" s="22">
        <f t="shared" si="28"/>
        <v>0</v>
      </c>
      <c r="I438" s="103"/>
    </row>
    <row r="439" spans="1:9" x14ac:dyDescent="0.25">
      <c r="A439" s="2">
        <f t="shared" si="29"/>
        <v>47468</v>
      </c>
      <c r="B439" s="64"/>
      <c r="C439" s="65"/>
      <c r="D439" s="64"/>
      <c r="E439" s="64"/>
      <c r="F439" s="64"/>
      <c r="G439" s="64"/>
      <c r="H439" s="22">
        <f t="shared" si="28"/>
        <v>0</v>
      </c>
      <c r="I439" s="113">
        <f>H433+H434+H435+H436+H437+H438+H439</f>
        <v>0</v>
      </c>
    </row>
    <row r="440" spans="1:9" x14ac:dyDescent="0.25">
      <c r="A440" s="3">
        <f t="shared" si="29"/>
        <v>47469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5">
      <c r="A441" s="3">
        <f t="shared" si="29"/>
        <v>47470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5">
      <c r="A442" s="3">
        <f t="shared" si="29"/>
        <v>47471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3"/>
    </row>
    <row r="443" spans="1:9" x14ac:dyDescent="0.25">
      <c r="A443" s="3">
        <f t="shared" si="29"/>
        <v>47472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5">
      <c r="A444" s="3">
        <f t="shared" si="29"/>
        <v>47473</v>
      </c>
      <c r="B444" s="66"/>
      <c r="C444" s="67"/>
      <c r="D444" s="66"/>
      <c r="E444" s="66"/>
      <c r="F444" s="66"/>
      <c r="G444" s="66"/>
      <c r="H444" s="33">
        <f t="shared" si="28"/>
        <v>0</v>
      </c>
      <c r="I444" s="83"/>
    </row>
    <row r="445" spans="1:9" x14ac:dyDescent="0.25">
      <c r="A445" s="2">
        <f t="shared" si="29"/>
        <v>47474</v>
      </c>
      <c r="B445" s="64"/>
      <c r="C445" s="65"/>
      <c r="D445" s="64"/>
      <c r="E445" s="64"/>
      <c r="F445" s="64"/>
      <c r="G445" s="64"/>
      <c r="H445" s="22">
        <f t="shared" si="28"/>
        <v>0</v>
      </c>
      <c r="I445" s="103"/>
    </row>
    <row r="446" spans="1:9" x14ac:dyDescent="0.25">
      <c r="A446" s="2">
        <f t="shared" si="29"/>
        <v>47475</v>
      </c>
      <c r="B446" s="64"/>
      <c r="C446" s="65"/>
      <c r="D446" s="64"/>
      <c r="E446" s="64"/>
      <c r="F446" s="64"/>
      <c r="G446" s="64"/>
      <c r="H446" s="22">
        <f t="shared" si="28"/>
        <v>0</v>
      </c>
      <c r="I446" s="113">
        <f>H440+H441+H442+H443+H444+H445+H446</f>
        <v>0</v>
      </c>
    </row>
    <row r="447" spans="1:9" x14ac:dyDescent="0.25">
      <c r="A447" s="3">
        <f t="shared" si="29"/>
        <v>47476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5">
      <c r="A448" s="2">
        <f t="shared" si="29"/>
        <v>47477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5">
      <c r="A449" s="3">
        <f t="shared" si="29"/>
        <v>47478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3"/>
    </row>
    <row r="450" spans="1:9" x14ac:dyDescent="0.25">
      <c r="A450" s="3">
        <f t="shared" si="29"/>
        <v>47479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5">
      <c r="A451" s="3">
        <f t="shared" si="29"/>
        <v>47480</v>
      </c>
      <c r="B451" s="66"/>
      <c r="C451" s="67"/>
      <c r="D451" s="66"/>
      <c r="E451" s="66"/>
      <c r="F451" s="66"/>
      <c r="G451" s="66"/>
      <c r="H451" s="33">
        <f t="shared" si="28"/>
        <v>0</v>
      </c>
      <c r="I451" s="83"/>
    </row>
    <row r="452" spans="1:9" x14ac:dyDescent="0.25">
      <c r="A452" s="2">
        <f t="shared" si="29"/>
        <v>47481</v>
      </c>
      <c r="B452" s="64"/>
      <c r="C452" s="65"/>
      <c r="D452" s="64"/>
      <c r="E452" s="64"/>
      <c r="F452" s="64"/>
      <c r="G452" s="64"/>
      <c r="H452" s="22">
        <f t="shared" si="28"/>
        <v>0</v>
      </c>
      <c r="I452" s="103"/>
    </row>
    <row r="453" spans="1:9" x14ac:dyDescent="0.25">
      <c r="A453" s="2">
        <f t="shared" si="29"/>
        <v>47482</v>
      </c>
      <c r="B453" s="64"/>
      <c r="C453" s="65"/>
      <c r="D453" s="64"/>
      <c r="E453" s="64"/>
      <c r="F453" s="64"/>
      <c r="G453" s="64"/>
      <c r="H453" s="22">
        <f t="shared" si="28"/>
        <v>0</v>
      </c>
      <c r="I453" s="113">
        <f>H447+H448+H449+H450+H451+H452+H453</f>
        <v>0</v>
      </c>
    </row>
    <row r="454" spans="1:9" ht="13.8" thickBot="1" x14ac:dyDescent="0.3">
      <c r="A454" s="3">
        <f t="shared" si="29"/>
        <v>47483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8" thickBot="1" x14ac:dyDescent="0.3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8" thickBot="1" x14ac:dyDescent="0.3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8" thickBot="1" x14ac:dyDescent="0.3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7" thickBot="1" x14ac:dyDescent="0.3">
      <c r="A458" s="6" t="s">
        <v>88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gKuBSQKxfQ7/VrVkQvY8NDuB/sAsFIuY+j29Q+BbbLpDGdf4FAiuCXaUYBOpQWM0y6zFKKXyKbn2ZJMQgNvAbA==" saltValue="WaVGSgHsZf+Tp1zMbiBGwA==" spinCount="100000" sheet="1"/>
  <mergeCells count="5">
    <mergeCell ref="A2:B2"/>
    <mergeCell ref="A3:B3"/>
    <mergeCell ref="A4:B4"/>
    <mergeCell ref="A5:B5"/>
    <mergeCell ref="A6:B6"/>
  </mergeCells>
  <conditionalFormatting sqref="B44">
    <cfRule type="cellIs" dxfId="139" priority="80" operator="greaterThan">
      <formula>100</formula>
    </cfRule>
  </conditionalFormatting>
  <conditionalFormatting sqref="B46">
    <cfRule type="cellIs" dxfId="138" priority="81" operator="greaterThan">
      <formula>$C$8</formula>
    </cfRule>
  </conditionalFormatting>
  <conditionalFormatting sqref="B80">
    <cfRule type="cellIs" dxfId="137" priority="79" operator="greaterThan">
      <formula>100</formula>
    </cfRule>
  </conditionalFormatting>
  <conditionalFormatting sqref="B82">
    <cfRule type="cellIs" dxfId="136" priority="102" operator="greaterThan">
      <formula>$C$8</formula>
    </cfRule>
  </conditionalFormatting>
  <conditionalFormatting sqref="B118">
    <cfRule type="cellIs" dxfId="135" priority="78" operator="greaterThan">
      <formula>100</formula>
    </cfRule>
  </conditionalFormatting>
  <conditionalFormatting sqref="B120">
    <cfRule type="cellIs" dxfId="134" priority="101" operator="greaterThan">
      <formula>"c8"</formula>
    </cfRule>
    <cfRule type="cellIs" dxfId="133" priority="91" operator="greaterThan">
      <formula>$C$8</formula>
    </cfRule>
  </conditionalFormatting>
  <conditionalFormatting sqref="B155">
    <cfRule type="cellIs" dxfId="132" priority="77" operator="greaterThan">
      <formula>100</formula>
    </cfRule>
  </conditionalFormatting>
  <conditionalFormatting sqref="B157">
    <cfRule type="cellIs" dxfId="131" priority="100" operator="greaterThan">
      <formula>"c8"</formula>
    </cfRule>
    <cfRule type="cellIs" dxfId="130" priority="90" operator="greaterThan">
      <formula>$C$8</formula>
    </cfRule>
  </conditionalFormatting>
  <conditionalFormatting sqref="B193">
    <cfRule type="cellIs" dxfId="129" priority="76" operator="greaterThan">
      <formula>100</formula>
    </cfRule>
  </conditionalFormatting>
  <conditionalFormatting sqref="B195">
    <cfRule type="cellIs" dxfId="128" priority="99" operator="greaterThan">
      <formula>"c8"</formula>
    </cfRule>
    <cfRule type="cellIs" dxfId="127" priority="89" operator="greaterThan">
      <formula>$C$8</formula>
    </cfRule>
  </conditionalFormatting>
  <conditionalFormatting sqref="B230">
    <cfRule type="cellIs" dxfId="126" priority="75" operator="greaterThan">
      <formula>100</formula>
    </cfRule>
  </conditionalFormatting>
  <conditionalFormatting sqref="B232">
    <cfRule type="cellIs" dxfId="125" priority="98" operator="greaterThan">
      <formula>"c8"</formula>
    </cfRule>
    <cfRule type="cellIs" dxfId="124" priority="88" operator="greaterThan">
      <formula>$C$8</formula>
    </cfRule>
  </conditionalFormatting>
  <conditionalFormatting sqref="B268">
    <cfRule type="cellIs" dxfId="123" priority="74" operator="greaterThan">
      <formula>100</formula>
    </cfRule>
  </conditionalFormatting>
  <conditionalFormatting sqref="B270">
    <cfRule type="cellIs" dxfId="122" priority="97" operator="greaterThan">
      <formula>"c8"</formula>
    </cfRule>
    <cfRule type="cellIs" dxfId="121" priority="87" operator="greaterThan">
      <formula>$C$8</formula>
    </cfRule>
  </conditionalFormatting>
  <conditionalFormatting sqref="B306">
    <cfRule type="cellIs" dxfId="120" priority="73" operator="greaterThan">
      <formula>100</formula>
    </cfRule>
  </conditionalFormatting>
  <conditionalFormatting sqref="B308">
    <cfRule type="cellIs" dxfId="119" priority="96" operator="greaterThan">
      <formula>"c8"</formula>
    </cfRule>
    <cfRule type="cellIs" dxfId="118" priority="86" operator="greaterThan">
      <formula>$C$8</formula>
    </cfRule>
  </conditionalFormatting>
  <conditionalFormatting sqref="B343">
    <cfRule type="cellIs" dxfId="117" priority="72" operator="greaterThan">
      <formula>100</formula>
    </cfRule>
  </conditionalFormatting>
  <conditionalFormatting sqref="B345">
    <cfRule type="cellIs" dxfId="116" priority="95" operator="greaterThan">
      <formula>"c8"</formula>
    </cfRule>
    <cfRule type="cellIs" dxfId="115" priority="85" operator="greaterThan">
      <formula>$C$8</formula>
    </cfRule>
  </conditionalFormatting>
  <conditionalFormatting sqref="B381">
    <cfRule type="cellIs" dxfId="114" priority="71" operator="greaterThan">
      <formula>100</formula>
    </cfRule>
  </conditionalFormatting>
  <conditionalFormatting sqref="B383">
    <cfRule type="cellIs" dxfId="113" priority="94" operator="greaterThan">
      <formula>"c8"</formula>
    </cfRule>
    <cfRule type="cellIs" dxfId="112" priority="84" operator="greaterThan">
      <formula>$C$8</formula>
    </cfRule>
  </conditionalFormatting>
  <conditionalFormatting sqref="B418">
    <cfRule type="cellIs" dxfId="111" priority="70" operator="greaterThan">
      <formula>100</formula>
    </cfRule>
  </conditionalFormatting>
  <conditionalFormatting sqref="B420">
    <cfRule type="cellIs" dxfId="110" priority="93" operator="greaterThan">
      <formula>"c8"</formula>
    </cfRule>
    <cfRule type="cellIs" dxfId="109" priority="83" operator="greaterThan">
      <formula>$C$8</formula>
    </cfRule>
  </conditionalFormatting>
  <conditionalFormatting sqref="B456">
    <cfRule type="cellIs" dxfId="108" priority="69" operator="greaterThan">
      <formula>100</formula>
    </cfRule>
  </conditionalFormatting>
  <conditionalFormatting sqref="B458">
    <cfRule type="cellIs" dxfId="107" priority="82" operator="greaterThan">
      <formula>$C$8</formula>
    </cfRule>
    <cfRule type="cellIs" dxfId="106" priority="92" operator="greaterThan">
      <formula>"c8"</formula>
    </cfRule>
  </conditionalFormatting>
  <conditionalFormatting sqref="H12:H42">
    <cfRule type="cellIs" dxfId="105" priority="68" operator="greaterThan">
      <formula>11</formula>
    </cfRule>
  </conditionalFormatting>
  <conditionalFormatting sqref="H43">
    <cfRule type="cellIs" dxfId="104" priority="56" operator="greaterThan">
      <formula>$B$10</formula>
    </cfRule>
  </conditionalFormatting>
  <conditionalFormatting sqref="H50:H78">
    <cfRule type="cellIs" dxfId="103" priority="67" operator="greaterThan">
      <formula>11</formula>
    </cfRule>
  </conditionalFormatting>
  <conditionalFormatting sqref="H79">
    <cfRule type="cellIs" dxfId="102" priority="55" operator="greaterThan">
      <formula>$B$48</formula>
    </cfRule>
  </conditionalFormatting>
  <conditionalFormatting sqref="H86:H116">
    <cfRule type="cellIs" dxfId="101" priority="66" operator="greaterThan">
      <formula>11</formula>
    </cfRule>
  </conditionalFormatting>
  <conditionalFormatting sqref="H117">
    <cfRule type="cellIs" dxfId="100" priority="54" operator="greaterThan">
      <formula>$B$84</formula>
    </cfRule>
  </conditionalFormatting>
  <conditionalFormatting sqref="H124:H153">
    <cfRule type="cellIs" dxfId="99" priority="65" operator="greaterThan">
      <formula>11</formula>
    </cfRule>
  </conditionalFormatting>
  <conditionalFormatting sqref="H154">
    <cfRule type="cellIs" dxfId="98" priority="53" operator="greaterThan">
      <formula>$B$122</formula>
    </cfRule>
  </conditionalFormatting>
  <conditionalFormatting sqref="H161:H191">
    <cfRule type="cellIs" dxfId="97" priority="64" operator="greaterThan">
      <formula>11</formula>
    </cfRule>
  </conditionalFormatting>
  <conditionalFormatting sqref="H192">
    <cfRule type="cellIs" dxfId="96" priority="52" operator="greaterThan">
      <formula>$B$159</formula>
    </cfRule>
  </conditionalFormatting>
  <conditionalFormatting sqref="H199:H228">
    <cfRule type="cellIs" dxfId="95" priority="63" operator="greaterThan">
      <formula>11</formula>
    </cfRule>
  </conditionalFormatting>
  <conditionalFormatting sqref="H229">
    <cfRule type="cellIs" dxfId="94" priority="51" operator="greaterThan">
      <formula>$B$197</formula>
    </cfRule>
  </conditionalFormatting>
  <conditionalFormatting sqref="H236:H266">
    <cfRule type="cellIs" dxfId="93" priority="62" operator="greaterThan">
      <formula>11</formula>
    </cfRule>
  </conditionalFormatting>
  <conditionalFormatting sqref="H267">
    <cfRule type="cellIs" dxfId="92" priority="50" operator="greaterThan">
      <formula>$B$234</formula>
    </cfRule>
  </conditionalFormatting>
  <conditionalFormatting sqref="H274:H304">
    <cfRule type="cellIs" dxfId="91" priority="61" operator="greaterThan">
      <formula>11</formula>
    </cfRule>
  </conditionalFormatting>
  <conditionalFormatting sqref="H305">
    <cfRule type="cellIs" dxfId="90" priority="49" operator="greaterThan">
      <formula>$B$272</formula>
    </cfRule>
  </conditionalFormatting>
  <conditionalFormatting sqref="H312:H341">
    <cfRule type="cellIs" dxfId="89" priority="60" operator="greaterThan">
      <formula>11</formula>
    </cfRule>
  </conditionalFormatting>
  <conditionalFormatting sqref="H342">
    <cfRule type="cellIs" dxfId="88" priority="48" operator="greaterThan">
      <formula>$B$310</formula>
    </cfRule>
  </conditionalFormatting>
  <conditionalFormatting sqref="H349:H379">
    <cfRule type="cellIs" dxfId="87" priority="59" operator="greaterThan">
      <formula>11</formula>
    </cfRule>
  </conditionalFormatting>
  <conditionalFormatting sqref="H380">
    <cfRule type="cellIs" dxfId="86" priority="47" operator="greaterThan">
      <formula>$B$347</formula>
    </cfRule>
  </conditionalFormatting>
  <conditionalFormatting sqref="H387:H416">
    <cfRule type="cellIs" dxfId="85" priority="58" operator="greaterThan">
      <formula>11</formula>
    </cfRule>
  </conditionalFormatting>
  <conditionalFormatting sqref="H417">
    <cfRule type="cellIs" dxfId="84" priority="46" operator="greaterThan">
      <formula>$B$385</formula>
    </cfRule>
  </conditionalFormatting>
  <conditionalFormatting sqref="H424:H454">
    <cfRule type="cellIs" dxfId="83" priority="57" operator="greaterThan">
      <formula>11</formula>
    </cfRule>
  </conditionalFormatting>
  <conditionalFormatting sqref="H455">
    <cfRule type="cellIs" dxfId="82" priority="45" operator="greaterThan">
      <formula>$B$422</formula>
    </cfRule>
  </conditionalFormatting>
  <conditionalFormatting sqref="I12:I42">
    <cfRule type="cellIs" dxfId="81" priority="44" operator="greaterThan">
      <formula>50</formula>
    </cfRule>
  </conditionalFormatting>
  <conditionalFormatting sqref="I50:I78">
    <cfRule type="cellIs" dxfId="80" priority="29" operator="greaterThan">
      <formula>50</formula>
    </cfRule>
  </conditionalFormatting>
  <conditionalFormatting sqref="I86:I116">
    <cfRule type="cellIs" dxfId="79" priority="26" operator="greaterThan">
      <formula>50</formula>
    </cfRule>
  </conditionalFormatting>
  <conditionalFormatting sqref="I124:I153">
    <cfRule type="cellIs" dxfId="78" priority="25" operator="greaterThan">
      <formula>50</formula>
    </cfRule>
  </conditionalFormatting>
  <conditionalFormatting sqref="I161:I191">
    <cfRule type="cellIs" dxfId="77" priority="22" operator="greaterThan">
      <formula>50</formula>
    </cfRule>
  </conditionalFormatting>
  <conditionalFormatting sqref="I199:I228">
    <cfRule type="cellIs" dxfId="76" priority="19" operator="greaterThan">
      <formula>50</formula>
    </cfRule>
  </conditionalFormatting>
  <conditionalFormatting sqref="I236:I266">
    <cfRule type="cellIs" dxfId="75" priority="15" operator="greaterThan">
      <formula>50</formula>
    </cfRule>
  </conditionalFormatting>
  <conditionalFormatting sqref="I274:I304">
    <cfRule type="cellIs" dxfId="74" priority="12" operator="greaterThan">
      <formula>50</formula>
    </cfRule>
  </conditionalFormatting>
  <conditionalFormatting sqref="I312:I341">
    <cfRule type="cellIs" dxfId="73" priority="8" operator="greaterThan">
      <formula>50</formula>
    </cfRule>
  </conditionalFormatting>
  <conditionalFormatting sqref="I349:I379">
    <cfRule type="cellIs" dxfId="72" priority="4" operator="greaterThan">
      <formula>50</formula>
    </cfRule>
  </conditionalFormatting>
  <conditionalFormatting sqref="I387:I416">
    <cfRule type="cellIs" dxfId="71" priority="1" operator="greaterThan">
      <formula>50</formula>
    </cfRule>
  </conditionalFormatting>
  <conditionalFormatting sqref="I424:I454">
    <cfRule type="cellIs" dxfId="70" priority="33" operator="greaterThan">
      <formula>50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B337-A871-4C64-9998-503108305518}">
  <dimension ref="A1:I458"/>
  <sheetViews>
    <sheetView topLeftCell="A64" zoomScaleNormal="100" workbookViewId="0">
      <selection activeCell="C98" sqref="C97:C98"/>
    </sheetView>
  </sheetViews>
  <sheetFormatPr defaultRowHeight="13.2" x14ac:dyDescent="0.25"/>
  <cols>
    <col min="1" max="2" width="13.6640625" customWidth="1"/>
    <col min="3" max="3" width="40.6640625" customWidth="1"/>
    <col min="4" max="4" width="13.6640625" customWidth="1"/>
    <col min="5" max="7" width="30.6640625" customWidth="1"/>
    <col min="8" max="9" width="13.6640625" customWidth="1"/>
  </cols>
  <sheetData>
    <row r="1" spans="1:9" ht="13.8" thickBot="1" x14ac:dyDescent="0.3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5">
      <c r="A2" s="129" t="s">
        <v>0</v>
      </c>
      <c r="B2" s="130"/>
      <c r="C2" s="94"/>
      <c r="D2" s="14"/>
      <c r="E2" s="11"/>
      <c r="F2" s="47" t="s">
        <v>1</v>
      </c>
      <c r="G2" s="48"/>
      <c r="H2" s="49"/>
      <c r="I2" s="11"/>
    </row>
    <row r="3" spans="1:9" ht="13.8" thickBot="1" x14ac:dyDescent="0.3">
      <c r="A3" s="131" t="s">
        <v>2</v>
      </c>
      <c r="B3" s="132"/>
      <c r="C3" s="95"/>
      <c r="D3" s="16"/>
      <c r="E3" s="17"/>
      <c r="F3" s="50" t="s">
        <v>3</v>
      </c>
      <c r="G3" s="51"/>
      <c r="H3" s="52"/>
      <c r="I3" s="11"/>
    </row>
    <row r="4" spans="1:9" x14ac:dyDescent="0.25">
      <c r="A4" s="131" t="s">
        <v>4</v>
      </c>
      <c r="B4" s="132"/>
      <c r="C4" s="95"/>
      <c r="D4" s="16"/>
      <c r="E4" s="17"/>
      <c r="F4" s="11"/>
      <c r="G4" s="12"/>
      <c r="H4" s="13"/>
      <c r="I4" s="11"/>
    </row>
    <row r="5" spans="1:9" x14ac:dyDescent="0.25">
      <c r="A5" s="131" t="s">
        <v>5</v>
      </c>
      <c r="B5" s="132"/>
      <c r="C5" s="95"/>
      <c r="D5" s="16"/>
      <c r="E5" s="17"/>
      <c r="F5" s="17"/>
      <c r="G5" s="12"/>
      <c r="H5" s="13"/>
      <c r="I5" s="11"/>
    </row>
    <row r="6" spans="1:9" x14ac:dyDescent="0.25">
      <c r="A6" s="133" t="s">
        <v>6</v>
      </c>
      <c r="B6" s="134"/>
      <c r="C6" s="96"/>
      <c r="D6" s="53" t="s">
        <v>7</v>
      </c>
      <c r="E6" s="15"/>
      <c r="F6" s="15"/>
      <c r="G6" s="12"/>
      <c r="H6" s="13"/>
      <c r="I6" s="11"/>
    </row>
    <row r="7" spans="1:9" x14ac:dyDescent="0.25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8" thickBot="1" x14ac:dyDescent="0.3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8" thickBot="1" x14ac:dyDescent="0.3">
      <c r="A9" s="11"/>
      <c r="B9" s="11"/>
      <c r="C9" s="12"/>
      <c r="D9" s="11"/>
      <c r="E9" s="11"/>
      <c r="F9" s="11"/>
      <c r="G9" s="12"/>
      <c r="H9" s="13"/>
      <c r="I9" s="11"/>
    </row>
    <row r="10" spans="1:9" ht="13.8" thickBot="1" x14ac:dyDescent="0.3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40.200000000000003" thickBot="1" x14ac:dyDescent="0.3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5">
      <c r="A12" s="2">
        <v>47484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5">
      <c r="A13" s="3">
        <f>A12+1</f>
        <v>47485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x14ac:dyDescent="0.25">
      <c r="A14" s="3">
        <f t="shared" ref="A14:A42" si="1">A13+1</f>
        <v>47486</v>
      </c>
      <c r="B14" s="66"/>
      <c r="C14" s="67"/>
      <c r="D14" s="66"/>
      <c r="E14" s="66"/>
      <c r="F14" s="66"/>
      <c r="G14" s="66"/>
      <c r="H14" s="33">
        <f t="shared" si="0"/>
        <v>0</v>
      </c>
      <c r="I14" s="83"/>
    </row>
    <row r="15" spans="1:9" x14ac:dyDescent="0.25">
      <c r="A15" s="3">
        <f t="shared" si="1"/>
        <v>47487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5">
      <c r="A16" s="2">
        <f t="shared" si="1"/>
        <v>47488</v>
      </c>
      <c r="B16" s="64"/>
      <c r="C16" s="65"/>
      <c r="D16" s="64"/>
      <c r="E16" s="64"/>
      <c r="F16" s="64"/>
      <c r="G16" s="64"/>
      <c r="H16" s="22">
        <f t="shared" si="0"/>
        <v>0</v>
      </c>
      <c r="I16" s="103"/>
    </row>
    <row r="17" spans="1:9" x14ac:dyDescent="0.25">
      <c r="A17" s="2">
        <f t="shared" si="1"/>
        <v>47489</v>
      </c>
      <c r="B17" s="64"/>
      <c r="C17" s="65"/>
      <c r="D17" s="64"/>
      <c r="E17" s="64"/>
      <c r="F17" s="64"/>
      <c r="G17" s="64"/>
      <c r="H17" s="22">
        <f t="shared" si="0"/>
        <v>0</v>
      </c>
      <c r="I17" s="103">
        <f>'2029'!H454+H12+H13+H14+H15+H16+H17</f>
        <v>0</v>
      </c>
    </row>
    <row r="18" spans="1:9" x14ac:dyDescent="0.25">
      <c r="A18" s="3">
        <f t="shared" si="1"/>
        <v>47490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5">
      <c r="A19" s="3">
        <f t="shared" si="1"/>
        <v>47491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5">
      <c r="A20" s="3">
        <f t="shared" si="1"/>
        <v>47492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x14ac:dyDescent="0.25">
      <c r="A21" s="3">
        <f t="shared" si="1"/>
        <v>47493</v>
      </c>
      <c r="B21" s="66"/>
      <c r="C21" s="67"/>
      <c r="D21" s="66"/>
      <c r="E21" s="66"/>
      <c r="F21" s="66"/>
      <c r="G21" s="66"/>
      <c r="H21" s="33">
        <f t="shared" si="0"/>
        <v>0</v>
      </c>
      <c r="I21" s="83"/>
    </row>
    <row r="22" spans="1:9" x14ac:dyDescent="0.25">
      <c r="A22" s="3">
        <f t="shared" si="1"/>
        <v>47494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5">
      <c r="A23" s="2">
        <f t="shared" si="1"/>
        <v>47495</v>
      </c>
      <c r="B23" s="64"/>
      <c r="C23" s="65"/>
      <c r="D23" s="64"/>
      <c r="E23" s="64"/>
      <c r="F23" s="64"/>
      <c r="G23" s="64"/>
      <c r="H23" s="22">
        <f t="shared" si="0"/>
        <v>0</v>
      </c>
      <c r="I23" s="103"/>
    </row>
    <row r="24" spans="1:9" x14ac:dyDescent="0.25">
      <c r="A24" s="2">
        <f t="shared" si="1"/>
        <v>47496</v>
      </c>
      <c r="B24" s="64"/>
      <c r="C24" s="65"/>
      <c r="D24" s="64"/>
      <c r="E24" s="64"/>
      <c r="F24" s="64"/>
      <c r="G24" s="64"/>
      <c r="H24" s="22">
        <f t="shared" si="0"/>
        <v>0</v>
      </c>
      <c r="I24" s="103">
        <f>H18+H20+H19+H21+H22+H23+H24</f>
        <v>0</v>
      </c>
    </row>
    <row r="25" spans="1:9" x14ac:dyDescent="0.25">
      <c r="A25" s="3">
        <f t="shared" si="1"/>
        <v>47497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5">
      <c r="A26" s="3">
        <f t="shared" si="1"/>
        <v>47498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5">
      <c r="A27" s="3">
        <f t="shared" si="1"/>
        <v>47499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x14ac:dyDescent="0.25">
      <c r="A28" s="3">
        <f t="shared" si="1"/>
        <v>47500</v>
      </c>
      <c r="B28" s="66"/>
      <c r="C28" s="67"/>
      <c r="D28" s="66"/>
      <c r="E28" s="66"/>
      <c r="F28" s="66"/>
      <c r="G28" s="66"/>
      <c r="H28" s="33">
        <f t="shared" si="0"/>
        <v>0</v>
      </c>
      <c r="I28" s="83"/>
    </row>
    <row r="29" spans="1:9" x14ac:dyDescent="0.25">
      <c r="A29" s="3">
        <f t="shared" si="1"/>
        <v>47501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5">
      <c r="A30" s="2">
        <f t="shared" si="1"/>
        <v>47502</v>
      </c>
      <c r="B30" s="64"/>
      <c r="C30" s="65"/>
      <c r="D30" s="64"/>
      <c r="E30" s="64"/>
      <c r="F30" s="64"/>
      <c r="G30" s="64"/>
      <c r="H30" s="22">
        <f t="shared" si="0"/>
        <v>0</v>
      </c>
      <c r="I30" s="103"/>
    </row>
    <row r="31" spans="1:9" x14ac:dyDescent="0.25">
      <c r="A31" s="2">
        <f t="shared" si="1"/>
        <v>47503</v>
      </c>
      <c r="B31" s="64"/>
      <c r="C31" s="65"/>
      <c r="D31" s="64"/>
      <c r="E31" s="64"/>
      <c r="F31" s="64"/>
      <c r="G31" s="64"/>
      <c r="H31" s="22">
        <f t="shared" si="0"/>
        <v>0</v>
      </c>
      <c r="I31" s="103">
        <f>H25+H27+H26+H28+H29+H30+H31</f>
        <v>0</v>
      </c>
    </row>
    <row r="32" spans="1:9" x14ac:dyDescent="0.25">
      <c r="A32" s="3">
        <f t="shared" si="1"/>
        <v>47504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5">
      <c r="A33" s="3">
        <f t="shared" si="1"/>
        <v>47505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5">
      <c r="A34" s="3">
        <f t="shared" si="1"/>
        <v>47506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x14ac:dyDescent="0.25">
      <c r="A35" s="3">
        <f t="shared" si="1"/>
        <v>47507</v>
      </c>
      <c r="B35" s="66"/>
      <c r="C35" s="67"/>
      <c r="D35" s="66"/>
      <c r="E35" s="66"/>
      <c r="F35" s="66"/>
      <c r="G35" s="66"/>
      <c r="H35" s="33">
        <f t="shared" si="0"/>
        <v>0</v>
      </c>
      <c r="I35" s="83"/>
    </row>
    <row r="36" spans="1:9" x14ac:dyDescent="0.25">
      <c r="A36" s="3">
        <f t="shared" si="1"/>
        <v>47508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5">
      <c r="A37" s="2">
        <f t="shared" si="1"/>
        <v>47509</v>
      </c>
      <c r="B37" s="64"/>
      <c r="C37" s="65"/>
      <c r="D37" s="64"/>
      <c r="E37" s="64"/>
      <c r="F37" s="64"/>
      <c r="G37" s="64"/>
      <c r="H37" s="22">
        <f t="shared" si="0"/>
        <v>0</v>
      </c>
      <c r="I37" s="103"/>
    </row>
    <row r="38" spans="1:9" x14ac:dyDescent="0.25">
      <c r="A38" s="2">
        <f t="shared" si="1"/>
        <v>47510</v>
      </c>
      <c r="B38" s="64"/>
      <c r="C38" s="65"/>
      <c r="D38" s="64"/>
      <c r="E38" s="64"/>
      <c r="F38" s="64"/>
      <c r="G38" s="64"/>
      <c r="H38" s="22">
        <f t="shared" si="0"/>
        <v>0</v>
      </c>
      <c r="I38" s="103">
        <f>H32+H34+H33+H35+H36+H37+H38</f>
        <v>0</v>
      </c>
    </row>
    <row r="39" spans="1:9" x14ac:dyDescent="0.25">
      <c r="A39" s="3">
        <f t="shared" si="1"/>
        <v>47511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5">
      <c r="A40" s="3">
        <f t="shared" si="1"/>
        <v>47512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5">
      <c r="A41" s="3">
        <f t="shared" si="1"/>
        <v>47513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ht="13.8" thickBot="1" x14ac:dyDescent="0.3">
      <c r="A42" s="3">
        <f t="shared" si="1"/>
        <v>47514</v>
      </c>
      <c r="B42" s="66"/>
      <c r="C42" s="67"/>
      <c r="D42" s="66"/>
      <c r="E42" s="66"/>
      <c r="F42" s="66"/>
      <c r="G42" s="66"/>
      <c r="H42" s="33">
        <f t="shared" si="0"/>
        <v>0</v>
      </c>
      <c r="I42" s="86"/>
    </row>
    <row r="43" spans="1:9" ht="13.8" thickBot="1" x14ac:dyDescent="0.3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8" thickBot="1" x14ac:dyDescent="0.3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8" thickBot="1" x14ac:dyDescent="0.3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7" thickBot="1" x14ac:dyDescent="0.3">
      <c r="A46" s="6" t="s">
        <v>89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8" thickBot="1" x14ac:dyDescent="0.3">
      <c r="A47" s="1"/>
      <c r="B47" s="1"/>
      <c r="C47" s="31"/>
      <c r="D47" s="1"/>
      <c r="E47" s="1"/>
      <c r="F47" s="1"/>
      <c r="G47" s="31"/>
      <c r="H47" s="32"/>
      <c r="I47" s="1"/>
    </row>
    <row r="48" spans="1:9" ht="13.8" thickBot="1" x14ac:dyDescent="0.3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40.200000000000003" thickBot="1" x14ac:dyDescent="0.3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x14ac:dyDescent="0.25">
      <c r="A50" s="3">
        <v>47515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5">
      <c r="A51" s="2">
        <f>A50+1</f>
        <v>47516</v>
      </c>
      <c r="B51" s="64"/>
      <c r="C51" s="65"/>
      <c r="D51" s="64"/>
      <c r="E51" s="64"/>
      <c r="F51" s="64"/>
      <c r="G51" s="64"/>
      <c r="H51" s="22">
        <f t="shared" ref="H51:H77" si="3">B51+E51+F51+G51</f>
        <v>0</v>
      </c>
      <c r="I51" s="103"/>
    </row>
    <row r="52" spans="1:9" x14ac:dyDescent="0.25">
      <c r="A52" s="2">
        <f t="shared" ref="A52:A77" si="4">A51+1</f>
        <v>47517</v>
      </c>
      <c r="B52" s="64"/>
      <c r="C52" s="65"/>
      <c r="D52" s="64"/>
      <c r="E52" s="64"/>
      <c r="F52" s="64"/>
      <c r="G52" s="64"/>
      <c r="H52" s="22">
        <f t="shared" si="3"/>
        <v>0</v>
      </c>
      <c r="I52" s="103">
        <f>H39+H40+H41+H42+H50+H51+H52</f>
        <v>0</v>
      </c>
    </row>
    <row r="53" spans="1:9" x14ac:dyDescent="0.25">
      <c r="A53" s="3">
        <f t="shared" si="4"/>
        <v>47518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5">
      <c r="A54" s="3">
        <f t="shared" si="4"/>
        <v>47519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5">
      <c r="A55" s="3">
        <f t="shared" si="4"/>
        <v>47520</v>
      </c>
      <c r="B55" s="66"/>
      <c r="C55" s="67"/>
      <c r="D55" s="66"/>
      <c r="E55" s="66"/>
      <c r="F55" s="66"/>
      <c r="G55" s="66"/>
      <c r="H55" s="33">
        <f t="shared" si="3"/>
        <v>0</v>
      </c>
      <c r="I55" s="84"/>
    </row>
    <row r="56" spans="1:9" x14ac:dyDescent="0.25">
      <c r="A56" s="3">
        <f t="shared" si="4"/>
        <v>47521</v>
      </c>
      <c r="B56" s="66"/>
      <c r="C56" s="67"/>
      <c r="D56" s="66"/>
      <c r="E56" s="66"/>
      <c r="F56" s="66"/>
      <c r="G56" s="66"/>
      <c r="H56" s="33">
        <f t="shared" si="3"/>
        <v>0</v>
      </c>
      <c r="I56" s="83"/>
    </row>
    <row r="57" spans="1:9" x14ac:dyDescent="0.25">
      <c r="A57" s="3">
        <f t="shared" si="4"/>
        <v>47522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5">
      <c r="A58" s="2">
        <f t="shared" si="4"/>
        <v>47523</v>
      </c>
      <c r="B58" s="64"/>
      <c r="C58" s="65"/>
      <c r="D58" s="64"/>
      <c r="E58" s="64"/>
      <c r="F58" s="64"/>
      <c r="G58" s="64"/>
      <c r="H58" s="22">
        <f t="shared" si="3"/>
        <v>0</v>
      </c>
      <c r="I58" s="103"/>
    </row>
    <row r="59" spans="1:9" x14ac:dyDescent="0.25">
      <c r="A59" s="2">
        <f t="shared" si="4"/>
        <v>47524</v>
      </c>
      <c r="B59" s="64"/>
      <c r="C59" s="65"/>
      <c r="D59" s="64"/>
      <c r="E59" s="64"/>
      <c r="F59" s="64"/>
      <c r="G59" s="64"/>
      <c r="H59" s="22">
        <f t="shared" si="3"/>
        <v>0</v>
      </c>
      <c r="I59" s="103">
        <f>H53+H55+H54+H56+H57+H58+H59</f>
        <v>0</v>
      </c>
    </row>
    <row r="60" spans="1:9" x14ac:dyDescent="0.25">
      <c r="A60" s="3">
        <f t="shared" si="4"/>
        <v>47525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5">
      <c r="A61" s="3">
        <f t="shared" si="4"/>
        <v>47526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5">
      <c r="A62" s="3">
        <f t="shared" si="4"/>
        <v>47527</v>
      </c>
      <c r="B62" s="66"/>
      <c r="C62" s="67"/>
      <c r="D62" s="66"/>
      <c r="E62" s="66"/>
      <c r="F62" s="66"/>
      <c r="G62" s="66"/>
      <c r="H62" s="33">
        <f t="shared" si="3"/>
        <v>0</v>
      </c>
      <c r="I62" s="84"/>
    </row>
    <row r="63" spans="1:9" x14ac:dyDescent="0.25">
      <c r="A63" s="3">
        <f t="shared" si="4"/>
        <v>47528</v>
      </c>
      <c r="B63" s="66"/>
      <c r="C63" s="67"/>
      <c r="D63" s="66"/>
      <c r="E63" s="66"/>
      <c r="F63" s="66"/>
      <c r="G63" s="66"/>
      <c r="H63" s="33">
        <f t="shared" si="3"/>
        <v>0</v>
      </c>
      <c r="I63" s="83"/>
    </row>
    <row r="64" spans="1:9" x14ac:dyDescent="0.25">
      <c r="A64" s="3">
        <f t="shared" si="4"/>
        <v>47529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5">
      <c r="A65" s="2">
        <f t="shared" si="4"/>
        <v>47530</v>
      </c>
      <c r="B65" s="64"/>
      <c r="C65" s="65"/>
      <c r="D65" s="64"/>
      <c r="E65" s="64"/>
      <c r="F65" s="64"/>
      <c r="G65" s="64"/>
      <c r="H65" s="22">
        <f t="shared" si="3"/>
        <v>0</v>
      </c>
      <c r="I65" s="103"/>
    </row>
    <row r="66" spans="1:9" x14ac:dyDescent="0.25">
      <c r="A66" s="2">
        <f t="shared" si="4"/>
        <v>47531</v>
      </c>
      <c r="B66" s="64"/>
      <c r="C66" s="65"/>
      <c r="D66" s="64"/>
      <c r="E66" s="64"/>
      <c r="F66" s="64"/>
      <c r="G66" s="64"/>
      <c r="H66" s="22">
        <f t="shared" si="3"/>
        <v>0</v>
      </c>
      <c r="I66" s="103">
        <f>H60+H62+H61+H63+H64+H65+H66</f>
        <v>0</v>
      </c>
    </row>
    <row r="67" spans="1:9" x14ac:dyDescent="0.25">
      <c r="A67" s="3">
        <f t="shared" si="4"/>
        <v>47532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5">
      <c r="A68" s="3">
        <f t="shared" si="4"/>
        <v>47533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5">
      <c r="A69" s="3">
        <f t="shared" si="4"/>
        <v>47534</v>
      </c>
      <c r="B69" s="66"/>
      <c r="C69" s="67"/>
      <c r="D69" s="66"/>
      <c r="E69" s="66"/>
      <c r="F69" s="66"/>
      <c r="G69" s="66"/>
      <c r="H69" s="33">
        <f t="shared" si="3"/>
        <v>0</v>
      </c>
      <c r="I69" s="84"/>
    </row>
    <row r="70" spans="1:9" x14ac:dyDescent="0.25">
      <c r="A70" s="3">
        <f t="shared" si="4"/>
        <v>47535</v>
      </c>
      <c r="B70" s="66"/>
      <c r="C70" s="67"/>
      <c r="D70" s="66"/>
      <c r="E70" s="66"/>
      <c r="F70" s="66"/>
      <c r="G70" s="66"/>
      <c r="H70" s="33">
        <f t="shared" si="3"/>
        <v>0</v>
      </c>
      <c r="I70" s="83"/>
    </row>
    <row r="71" spans="1:9" x14ac:dyDescent="0.25">
      <c r="A71" s="3">
        <f t="shared" si="4"/>
        <v>47536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5">
      <c r="A72" s="2">
        <f t="shared" si="4"/>
        <v>47537</v>
      </c>
      <c r="B72" s="64"/>
      <c r="C72" s="65"/>
      <c r="D72" s="64"/>
      <c r="E72" s="64"/>
      <c r="F72" s="64"/>
      <c r="G72" s="64"/>
      <c r="H72" s="22">
        <f t="shared" si="3"/>
        <v>0</v>
      </c>
      <c r="I72" s="103"/>
    </row>
    <row r="73" spans="1:9" x14ac:dyDescent="0.25">
      <c r="A73" s="2">
        <f t="shared" si="4"/>
        <v>47538</v>
      </c>
      <c r="B73" s="64"/>
      <c r="C73" s="65"/>
      <c r="D73" s="64"/>
      <c r="E73" s="64"/>
      <c r="F73" s="64"/>
      <c r="G73" s="64"/>
      <c r="H73" s="22">
        <f t="shared" si="3"/>
        <v>0</v>
      </c>
      <c r="I73" s="103">
        <f>H67+H69+H68+H70+H71+H72+H73</f>
        <v>0</v>
      </c>
    </row>
    <row r="74" spans="1:9" x14ac:dyDescent="0.25">
      <c r="A74" s="3">
        <f t="shared" si="4"/>
        <v>47539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5">
      <c r="A75" s="3">
        <f t="shared" si="4"/>
        <v>47540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5">
      <c r="A76" s="3">
        <f t="shared" si="4"/>
        <v>47541</v>
      </c>
      <c r="B76" s="66"/>
      <c r="C76" s="67"/>
      <c r="D76" s="66"/>
      <c r="E76" s="66"/>
      <c r="F76" s="66"/>
      <c r="G76" s="66"/>
      <c r="H76" s="33">
        <f t="shared" si="3"/>
        <v>0</v>
      </c>
      <c r="I76" s="84"/>
    </row>
    <row r="77" spans="1:9" x14ac:dyDescent="0.25">
      <c r="A77" s="3">
        <f t="shared" si="4"/>
        <v>47542</v>
      </c>
      <c r="B77" s="66"/>
      <c r="C77" s="67"/>
      <c r="D77" s="66"/>
      <c r="E77" s="66"/>
      <c r="F77" s="66"/>
      <c r="G77" s="66"/>
      <c r="H77" s="33">
        <f t="shared" si="3"/>
        <v>0</v>
      </c>
      <c r="I77" s="83"/>
    </row>
    <row r="78" spans="1:9" ht="13.8" thickBot="1" x14ac:dyDescent="0.3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8" thickBot="1" x14ac:dyDescent="0.3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8" thickBot="1" x14ac:dyDescent="0.3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8" thickBot="1" x14ac:dyDescent="0.3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7" thickBot="1" x14ac:dyDescent="0.3">
      <c r="A82" s="6" t="s">
        <v>89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8" thickBot="1" x14ac:dyDescent="0.3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8" thickBot="1" x14ac:dyDescent="0.3">
      <c r="A84" s="37" t="s">
        <v>25</v>
      </c>
      <c r="B84" s="38">
        <f>(C6/5)*21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40.200000000000003" thickBot="1" x14ac:dyDescent="0.3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5">
      <c r="A86" s="3">
        <v>47543</v>
      </c>
      <c r="B86" s="66"/>
      <c r="C86" s="67"/>
      <c r="D86" s="66"/>
      <c r="E86" s="66"/>
      <c r="F86" s="66"/>
      <c r="G86" s="66"/>
      <c r="H86" s="92">
        <f>B86+E86+F86+G86</f>
        <v>0</v>
      </c>
      <c r="I86" s="102"/>
    </row>
    <row r="87" spans="1:9" x14ac:dyDescent="0.25">
      <c r="A87" s="2">
        <f>A86+1</f>
        <v>47544</v>
      </c>
      <c r="B87" s="64"/>
      <c r="C87" s="65"/>
      <c r="D87" s="64"/>
      <c r="E87" s="64"/>
      <c r="F87" s="64"/>
      <c r="G87" s="64"/>
      <c r="H87" s="93">
        <f t="shared" ref="H87:H116" si="5">B87+E87+F87+G87</f>
        <v>0</v>
      </c>
      <c r="I87" s="103"/>
    </row>
    <row r="88" spans="1:9" x14ac:dyDescent="0.25">
      <c r="A88" s="2">
        <f t="shared" ref="A88:A116" si="6">A87+1</f>
        <v>47545</v>
      </c>
      <c r="B88" s="64"/>
      <c r="C88" s="65"/>
      <c r="D88" s="64"/>
      <c r="E88" s="64"/>
      <c r="F88" s="64"/>
      <c r="G88" s="64"/>
      <c r="H88" s="93">
        <f t="shared" si="5"/>
        <v>0</v>
      </c>
      <c r="I88" s="113">
        <f>H74+H75+H76+H77+H86+H87+H88</f>
        <v>0</v>
      </c>
    </row>
    <row r="89" spans="1:9" x14ac:dyDescent="0.25">
      <c r="A89" s="3">
        <f t="shared" si="6"/>
        <v>47546</v>
      </c>
      <c r="B89" s="66"/>
      <c r="C89" s="67"/>
      <c r="D89" s="66"/>
      <c r="E89" s="66"/>
      <c r="F89" s="66"/>
      <c r="G89" s="66"/>
      <c r="H89" s="92">
        <f t="shared" si="5"/>
        <v>0</v>
      </c>
      <c r="I89" s="91"/>
    </row>
    <row r="90" spans="1:9" x14ac:dyDescent="0.25">
      <c r="A90" s="3">
        <f t="shared" si="6"/>
        <v>47547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5">
      <c r="A91" s="3">
        <f t="shared" si="6"/>
        <v>47548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5">
      <c r="A92" s="3">
        <f t="shared" si="6"/>
        <v>47549</v>
      </c>
      <c r="B92" s="66"/>
      <c r="C92" s="67"/>
      <c r="D92" s="66"/>
      <c r="E92" s="66"/>
      <c r="F92" s="66"/>
      <c r="G92" s="66"/>
      <c r="H92" s="92">
        <f t="shared" si="5"/>
        <v>0</v>
      </c>
      <c r="I92" s="83"/>
    </row>
    <row r="93" spans="1:9" x14ac:dyDescent="0.25">
      <c r="A93" s="3">
        <f t="shared" si="6"/>
        <v>47550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5">
      <c r="A94" s="2">
        <f t="shared" si="6"/>
        <v>47551</v>
      </c>
      <c r="B94" s="64"/>
      <c r="C94" s="65"/>
      <c r="D94" s="64"/>
      <c r="E94" s="64"/>
      <c r="F94" s="64"/>
      <c r="G94" s="64"/>
      <c r="H94" s="93">
        <f t="shared" si="5"/>
        <v>0</v>
      </c>
      <c r="I94" s="103"/>
    </row>
    <row r="95" spans="1:9" x14ac:dyDescent="0.25">
      <c r="A95" s="2">
        <f t="shared" si="6"/>
        <v>47552</v>
      </c>
      <c r="B95" s="64"/>
      <c r="C95" s="65"/>
      <c r="D95" s="64"/>
      <c r="E95" s="64"/>
      <c r="F95" s="64"/>
      <c r="G95" s="64"/>
      <c r="H95" s="93">
        <f t="shared" si="5"/>
        <v>0</v>
      </c>
      <c r="I95" s="103">
        <f>H89+H91+H90+H92+H93+H94+H95</f>
        <v>0</v>
      </c>
    </row>
    <row r="96" spans="1:9" x14ac:dyDescent="0.25">
      <c r="A96" s="3">
        <f t="shared" si="6"/>
        <v>47553</v>
      </c>
      <c r="B96" s="66"/>
      <c r="C96" s="67"/>
      <c r="D96" s="66"/>
      <c r="E96" s="66"/>
      <c r="F96" s="66"/>
      <c r="G96" s="66"/>
      <c r="H96" s="92">
        <f t="shared" si="5"/>
        <v>0</v>
      </c>
      <c r="I96" s="83"/>
    </row>
    <row r="97" spans="1:9" x14ac:dyDescent="0.25">
      <c r="A97" s="3">
        <f t="shared" si="6"/>
        <v>47554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5">
      <c r="A98" s="3">
        <f t="shared" si="6"/>
        <v>47555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5">
      <c r="A99" s="3">
        <f t="shared" si="6"/>
        <v>47556</v>
      </c>
      <c r="B99" s="66"/>
      <c r="C99" s="67"/>
      <c r="D99" s="66"/>
      <c r="E99" s="66"/>
      <c r="F99" s="66"/>
      <c r="G99" s="66"/>
      <c r="H99" s="92">
        <f t="shared" si="5"/>
        <v>0</v>
      </c>
      <c r="I99" s="83"/>
    </row>
    <row r="100" spans="1:9" x14ac:dyDescent="0.25">
      <c r="A100" s="3">
        <f t="shared" si="6"/>
        <v>47557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5">
      <c r="A101" s="2">
        <f t="shared" si="6"/>
        <v>47558</v>
      </c>
      <c r="B101" s="64"/>
      <c r="C101" s="65"/>
      <c r="D101" s="64"/>
      <c r="E101" s="64"/>
      <c r="F101" s="64"/>
      <c r="G101" s="64"/>
      <c r="H101" s="93">
        <f t="shared" si="5"/>
        <v>0</v>
      </c>
      <c r="I101" s="103"/>
    </row>
    <row r="102" spans="1:9" x14ac:dyDescent="0.25">
      <c r="A102" s="2">
        <f t="shared" si="6"/>
        <v>47559</v>
      </c>
      <c r="B102" s="64"/>
      <c r="C102" s="65"/>
      <c r="D102" s="64"/>
      <c r="E102" s="64"/>
      <c r="F102" s="64"/>
      <c r="G102" s="64"/>
      <c r="H102" s="93">
        <f t="shared" si="5"/>
        <v>0</v>
      </c>
      <c r="I102" s="103">
        <f>H96+H98+H97+H99+H100+H101+H102</f>
        <v>0</v>
      </c>
    </row>
    <row r="103" spans="1:9" x14ac:dyDescent="0.25">
      <c r="A103" s="3">
        <f t="shared" si="6"/>
        <v>47560</v>
      </c>
      <c r="B103" s="66"/>
      <c r="C103" s="67"/>
      <c r="D103" s="66"/>
      <c r="E103" s="66"/>
      <c r="F103" s="66"/>
      <c r="G103" s="66"/>
      <c r="H103" s="92">
        <f t="shared" si="5"/>
        <v>0</v>
      </c>
      <c r="I103" s="83"/>
    </row>
    <row r="104" spans="1:9" x14ac:dyDescent="0.25">
      <c r="A104" s="3">
        <f t="shared" si="6"/>
        <v>47561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5">
      <c r="A105" s="3">
        <f t="shared" si="6"/>
        <v>47562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5">
      <c r="A106" s="3">
        <f t="shared" si="6"/>
        <v>47563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3"/>
    </row>
    <row r="107" spans="1:9" x14ac:dyDescent="0.25">
      <c r="A107" s="3">
        <f t="shared" si="6"/>
        <v>47564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5">
      <c r="A108" s="2">
        <f t="shared" si="6"/>
        <v>47565</v>
      </c>
      <c r="B108" s="64"/>
      <c r="C108" s="65"/>
      <c r="D108" s="64"/>
      <c r="E108" s="64"/>
      <c r="F108" s="64"/>
      <c r="G108" s="64"/>
      <c r="H108" s="93">
        <f t="shared" si="5"/>
        <v>0</v>
      </c>
      <c r="I108" s="103"/>
    </row>
    <row r="109" spans="1:9" x14ac:dyDescent="0.25">
      <c r="A109" s="2">
        <f t="shared" si="6"/>
        <v>47566</v>
      </c>
      <c r="B109" s="64"/>
      <c r="C109" s="65"/>
      <c r="D109" s="64"/>
      <c r="E109" s="64"/>
      <c r="F109" s="64"/>
      <c r="G109" s="64"/>
      <c r="H109" s="93">
        <f t="shared" si="5"/>
        <v>0</v>
      </c>
      <c r="I109" s="103">
        <f>H103+H105+H104+H106+H107+H108+H109</f>
        <v>0</v>
      </c>
    </row>
    <row r="110" spans="1:9" x14ac:dyDescent="0.25">
      <c r="A110" s="3">
        <f t="shared" si="6"/>
        <v>47567</v>
      </c>
      <c r="B110" s="66"/>
      <c r="C110" s="67"/>
      <c r="D110" s="66"/>
      <c r="E110" s="66"/>
      <c r="F110" s="66"/>
      <c r="G110" s="66"/>
      <c r="H110" s="92">
        <f t="shared" si="5"/>
        <v>0</v>
      </c>
      <c r="I110" s="83"/>
    </row>
    <row r="111" spans="1:9" x14ac:dyDescent="0.25">
      <c r="A111" s="3">
        <f t="shared" si="6"/>
        <v>47568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5">
      <c r="A112" s="3">
        <f t="shared" si="6"/>
        <v>47569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5">
      <c r="A113" s="3">
        <f t="shared" si="6"/>
        <v>47570</v>
      </c>
      <c r="B113" s="66"/>
      <c r="D113" s="66"/>
      <c r="E113" s="66"/>
      <c r="F113" s="66"/>
      <c r="G113" s="66"/>
      <c r="H113" s="92">
        <f t="shared" si="5"/>
        <v>0</v>
      </c>
      <c r="I113" s="83"/>
    </row>
    <row r="114" spans="1:9" x14ac:dyDescent="0.25">
      <c r="A114" s="3">
        <f t="shared" si="6"/>
        <v>47571</v>
      </c>
      <c r="B114" s="66"/>
      <c r="D114" s="66"/>
      <c r="E114" s="66"/>
      <c r="F114" s="66"/>
      <c r="G114" s="66"/>
      <c r="H114" s="92">
        <f t="shared" si="5"/>
        <v>0</v>
      </c>
      <c r="I114" s="91"/>
    </row>
    <row r="115" spans="1:9" x14ac:dyDescent="0.25">
      <c r="A115" s="2">
        <f t="shared" si="6"/>
        <v>47572</v>
      </c>
      <c r="B115" s="64"/>
      <c r="C115" s="65"/>
      <c r="D115" s="64"/>
      <c r="E115" s="64"/>
      <c r="F115" s="64"/>
      <c r="G115" s="64"/>
      <c r="H115" s="93">
        <f t="shared" si="5"/>
        <v>0</v>
      </c>
      <c r="I115" s="103"/>
    </row>
    <row r="116" spans="1:9" ht="13.8" thickBot="1" x14ac:dyDescent="0.3">
      <c r="A116" s="2">
        <f t="shared" si="6"/>
        <v>47573</v>
      </c>
      <c r="B116" s="64"/>
      <c r="C116" s="65"/>
      <c r="D116" s="64"/>
      <c r="E116" s="64"/>
      <c r="F116" s="64"/>
      <c r="G116" s="64"/>
      <c r="H116" s="93">
        <f t="shared" si="5"/>
        <v>0</v>
      </c>
      <c r="I116" s="117">
        <f>H110+H112+H111+H113+H114+H115+H116</f>
        <v>0</v>
      </c>
    </row>
    <row r="117" spans="1:9" ht="13.8" thickBot="1" x14ac:dyDescent="0.3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8" thickBot="1" x14ac:dyDescent="0.3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8" thickBot="1" x14ac:dyDescent="0.3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7" thickBot="1" x14ac:dyDescent="0.3">
      <c r="A120" s="6" t="s">
        <v>89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8" thickBot="1" x14ac:dyDescent="0.3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8" thickBot="1" x14ac:dyDescent="0.3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40.200000000000003" thickBot="1" x14ac:dyDescent="0.3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5">
      <c r="A124" s="99">
        <v>47574</v>
      </c>
      <c r="B124" s="100"/>
      <c r="C124" s="67"/>
      <c r="D124" s="66"/>
      <c r="E124" s="66"/>
      <c r="F124" s="66"/>
      <c r="G124" s="66"/>
      <c r="H124" s="33">
        <f>B124+E124+F124+G124</f>
        <v>0</v>
      </c>
      <c r="I124" s="102"/>
    </row>
    <row r="125" spans="1:9" x14ac:dyDescent="0.25">
      <c r="A125" s="3">
        <f>A124+1</f>
        <v>47575</v>
      </c>
      <c r="B125" s="66"/>
      <c r="C125" s="67"/>
      <c r="D125" s="66"/>
      <c r="E125" s="66"/>
      <c r="F125" s="66"/>
      <c r="G125" s="66"/>
      <c r="H125" s="33">
        <f t="shared" ref="H125:H153" si="8">B125+E125+F125+G125</f>
        <v>0</v>
      </c>
      <c r="I125" s="83"/>
    </row>
    <row r="126" spans="1:9" x14ac:dyDescent="0.25">
      <c r="A126" s="3">
        <f t="shared" ref="A126:A153" si="9">A125+1</f>
        <v>47576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5">
      <c r="A127" s="3">
        <f t="shared" si="9"/>
        <v>47577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91"/>
    </row>
    <row r="128" spans="1:9" x14ac:dyDescent="0.25">
      <c r="A128" s="3">
        <f t="shared" si="9"/>
        <v>47578</v>
      </c>
      <c r="B128" s="66"/>
      <c r="C128" s="119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5">
      <c r="A129" s="2">
        <f t="shared" si="9"/>
        <v>47579</v>
      </c>
      <c r="B129" s="64"/>
      <c r="C129" s="128"/>
      <c r="D129" s="64"/>
      <c r="E129" s="64"/>
      <c r="F129" s="64"/>
      <c r="G129" s="64"/>
      <c r="H129" s="22">
        <f t="shared" si="8"/>
        <v>0</v>
      </c>
      <c r="I129" s="103"/>
    </row>
    <row r="130" spans="1:9" x14ac:dyDescent="0.25">
      <c r="A130" s="2">
        <f t="shared" si="9"/>
        <v>47580</v>
      </c>
      <c r="B130" s="64"/>
      <c r="C130" s="65"/>
      <c r="D130" s="64"/>
      <c r="E130" s="64"/>
      <c r="F130" s="64"/>
      <c r="G130" s="64"/>
      <c r="H130" s="22">
        <f t="shared" si="8"/>
        <v>0</v>
      </c>
      <c r="I130" s="103">
        <f>H124+H126+H125+H127+H128+H129+H130</f>
        <v>0</v>
      </c>
    </row>
    <row r="131" spans="1:9" x14ac:dyDescent="0.25">
      <c r="A131" s="3">
        <f t="shared" si="9"/>
        <v>47581</v>
      </c>
      <c r="B131" s="66"/>
      <c r="C131" s="67"/>
      <c r="D131" s="66"/>
      <c r="E131" s="66"/>
      <c r="F131" s="66"/>
      <c r="G131" s="66"/>
      <c r="H131" s="33">
        <f t="shared" si="8"/>
        <v>0</v>
      </c>
      <c r="I131" s="83"/>
    </row>
    <row r="132" spans="1:9" x14ac:dyDescent="0.25">
      <c r="A132" s="3">
        <f t="shared" si="9"/>
        <v>47582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5">
      <c r="A133" s="3">
        <f t="shared" si="9"/>
        <v>47583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5">
      <c r="A134" s="3">
        <f t="shared" si="9"/>
        <v>47584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3"/>
    </row>
    <row r="135" spans="1:9" x14ac:dyDescent="0.25">
      <c r="A135" s="3">
        <f t="shared" si="9"/>
        <v>47585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5">
      <c r="A136" s="2">
        <f t="shared" si="9"/>
        <v>47586</v>
      </c>
      <c r="B136" s="64"/>
      <c r="C136" s="65"/>
      <c r="D136" s="64"/>
      <c r="E136" s="64"/>
      <c r="F136" s="64"/>
      <c r="G136" s="64"/>
      <c r="H136" s="22">
        <f t="shared" si="8"/>
        <v>0</v>
      </c>
      <c r="I136" s="103"/>
    </row>
    <row r="137" spans="1:9" x14ac:dyDescent="0.25">
      <c r="A137" s="2">
        <f t="shared" si="9"/>
        <v>47587</v>
      </c>
      <c r="B137" s="64"/>
      <c r="C137" s="65"/>
      <c r="D137" s="64"/>
      <c r="E137" s="64"/>
      <c r="F137" s="64"/>
      <c r="G137" s="64"/>
      <c r="H137" s="22">
        <f t="shared" si="8"/>
        <v>0</v>
      </c>
      <c r="I137" s="103">
        <f>H131+H133+H132+H134+H135+H136+H137</f>
        <v>0</v>
      </c>
    </row>
    <row r="138" spans="1:9" x14ac:dyDescent="0.25">
      <c r="A138" s="3">
        <f t="shared" si="9"/>
        <v>47588</v>
      </c>
      <c r="B138" s="66"/>
      <c r="C138" s="67"/>
      <c r="D138" s="66"/>
      <c r="E138" s="66"/>
      <c r="F138" s="66"/>
      <c r="G138" s="66"/>
      <c r="H138" s="33">
        <f t="shared" si="8"/>
        <v>0</v>
      </c>
      <c r="I138" s="91"/>
    </row>
    <row r="139" spans="1:9" x14ac:dyDescent="0.25">
      <c r="A139" s="3">
        <f t="shared" si="9"/>
        <v>47589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5">
      <c r="A140" s="3">
        <f t="shared" si="9"/>
        <v>47590</v>
      </c>
      <c r="B140" s="66"/>
      <c r="C140" s="67"/>
      <c r="D140" s="66"/>
      <c r="E140" s="66"/>
      <c r="F140" s="66"/>
      <c r="G140" s="66"/>
      <c r="H140" s="33">
        <f t="shared" si="8"/>
        <v>0</v>
      </c>
      <c r="I140" s="84"/>
    </row>
    <row r="141" spans="1:9" x14ac:dyDescent="0.25">
      <c r="A141" s="3">
        <f t="shared" si="9"/>
        <v>47591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3"/>
    </row>
    <row r="142" spans="1:9" x14ac:dyDescent="0.25">
      <c r="A142" s="3">
        <f t="shared" si="9"/>
        <v>47592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5">
      <c r="A143" s="2">
        <f t="shared" si="9"/>
        <v>47593</v>
      </c>
      <c r="B143" s="64"/>
      <c r="C143" s="65"/>
      <c r="D143" s="64"/>
      <c r="E143" s="64"/>
      <c r="F143" s="64"/>
      <c r="G143" s="64"/>
      <c r="H143" s="22">
        <f t="shared" si="8"/>
        <v>0</v>
      </c>
      <c r="I143" s="103"/>
    </row>
    <row r="144" spans="1:9" x14ac:dyDescent="0.25">
      <c r="A144" s="2">
        <f t="shared" si="9"/>
        <v>47594</v>
      </c>
      <c r="B144" s="64"/>
      <c r="C144" s="65" t="s">
        <v>26</v>
      </c>
      <c r="D144" s="64"/>
      <c r="E144" s="64"/>
      <c r="F144" s="64"/>
      <c r="G144" s="64"/>
      <c r="H144" s="22">
        <f t="shared" si="8"/>
        <v>0</v>
      </c>
      <c r="I144" s="103">
        <f>H138+H140+H139+H141+H142+H143+H144</f>
        <v>0</v>
      </c>
    </row>
    <row r="145" spans="1:9" x14ac:dyDescent="0.25">
      <c r="A145" s="2">
        <f t="shared" si="9"/>
        <v>47595</v>
      </c>
      <c r="B145" s="64"/>
      <c r="C145" s="65" t="s">
        <v>28</v>
      </c>
      <c r="D145" s="64"/>
      <c r="E145" s="64"/>
      <c r="F145" s="64"/>
      <c r="G145" s="64"/>
      <c r="H145" s="22">
        <f t="shared" si="8"/>
        <v>0</v>
      </c>
      <c r="I145" s="113"/>
    </row>
    <row r="146" spans="1:9" x14ac:dyDescent="0.25">
      <c r="A146" s="3">
        <f t="shared" si="9"/>
        <v>47596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5">
      <c r="A147" s="3">
        <f t="shared" si="9"/>
        <v>47597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5">
      <c r="A148" s="3">
        <f t="shared" si="9"/>
        <v>47598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3"/>
    </row>
    <row r="149" spans="1:9" x14ac:dyDescent="0.25">
      <c r="A149" s="3">
        <f t="shared" si="9"/>
        <v>47599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5">
      <c r="A150" s="2">
        <f t="shared" si="9"/>
        <v>47600</v>
      </c>
      <c r="B150" s="64"/>
      <c r="C150" s="65"/>
      <c r="D150" s="64"/>
      <c r="E150" s="64"/>
      <c r="F150" s="64"/>
      <c r="G150" s="64"/>
      <c r="H150" s="22">
        <f t="shared" si="8"/>
        <v>0</v>
      </c>
      <c r="I150" s="103"/>
    </row>
    <row r="151" spans="1:9" x14ac:dyDescent="0.25">
      <c r="A151" s="2">
        <f t="shared" si="9"/>
        <v>47601</v>
      </c>
      <c r="B151" s="64"/>
      <c r="C151" s="65"/>
      <c r="D151" s="64"/>
      <c r="E151" s="64"/>
      <c r="F151" s="64"/>
      <c r="G151" s="64"/>
      <c r="H151" s="22">
        <f t="shared" si="8"/>
        <v>0</v>
      </c>
      <c r="I151" s="103">
        <f>H145+H147+H146+H148+H149+H150+H151</f>
        <v>0</v>
      </c>
    </row>
    <row r="152" spans="1:9" x14ac:dyDescent="0.25">
      <c r="A152" s="3">
        <f t="shared" si="9"/>
        <v>47602</v>
      </c>
      <c r="B152" s="66"/>
      <c r="C152" s="67"/>
      <c r="D152" s="66"/>
      <c r="E152" s="66"/>
      <c r="F152" s="66"/>
      <c r="G152" s="66"/>
      <c r="H152" s="33">
        <f t="shared" si="8"/>
        <v>0</v>
      </c>
      <c r="I152" s="91"/>
    </row>
    <row r="153" spans="1:9" ht="13.8" thickBot="1" x14ac:dyDescent="0.3">
      <c r="A153" s="3">
        <f t="shared" si="9"/>
        <v>47603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8" thickBot="1" x14ac:dyDescent="0.3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8" thickBot="1" x14ac:dyDescent="0.3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8" thickBot="1" x14ac:dyDescent="0.3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7" thickBot="1" x14ac:dyDescent="0.3">
      <c r="A157" s="6" t="s">
        <v>89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8" thickBot="1" x14ac:dyDescent="0.3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8" thickBot="1" x14ac:dyDescent="0.3">
      <c r="A159" s="37" t="s">
        <v>29</v>
      </c>
      <c r="B159" s="38">
        <f>(C6/5)*21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40.200000000000003" thickBot="1" x14ac:dyDescent="0.3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5">
      <c r="A161" s="2">
        <v>47604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5">
      <c r="A162" s="3">
        <f>A161+1</f>
        <v>47605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91"/>
    </row>
    <row r="163" spans="1:9" x14ac:dyDescent="0.25">
      <c r="A163" s="3">
        <f t="shared" ref="A163:A191" si="11">A162+1</f>
        <v>47606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5">
      <c r="A164" s="2">
        <f t="shared" si="11"/>
        <v>47607</v>
      </c>
      <c r="B164" s="64"/>
      <c r="C164" s="65"/>
      <c r="D164" s="64"/>
      <c r="E164" s="64"/>
      <c r="F164" s="64"/>
      <c r="G164" s="64"/>
      <c r="H164" s="22">
        <f t="shared" si="10"/>
        <v>0</v>
      </c>
      <c r="I164" s="103"/>
    </row>
    <row r="165" spans="1:9" x14ac:dyDescent="0.25">
      <c r="A165" s="2">
        <f t="shared" si="11"/>
        <v>47608</v>
      </c>
      <c r="B165" s="64"/>
      <c r="C165" s="65"/>
      <c r="D165" s="64"/>
      <c r="E165" s="64"/>
      <c r="F165" s="64"/>
      <c r="G165" s="64"/>
      <c r="H165" s="22">
        <f t="shared" si="10"/>
        <v>0</v>
      </c>
      <c r="I165" s="113">
        <f>H152+H153+H161+H162+H163+H164+H165</f>
        <v>0</v>
      </c>
    </row>
    <row r="166" spans="1:9" x14ac:dyDescent="0.25">
      <c r="A166" s="3">
        <f t="shared" si="11"/>
        <v>47609</v>
      </c>
      <c r="B166" s="66"/>
      <c r="C166" s="67"/>
      <c r="D166" s="66"/>
      <c r="E166" s="66"/>
      <c r="F166" s="66"/>
      <c r="G166" s="66"/>
      <c r="H166" s="33">
        <f t="shared" si="10"/>
        <v>0</v>
      </c>
      <c r="I166" s="91"/>
    </row>
    <row r="167" spans="1:9" x14ac:dyDescent="0.25">
      <c r="A167" s="3">
        <f t="shared" si="11"/>
        <v>47610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5">
      <c r="A168" s="3">
        <f t="shared" si="11"/>
        <v>47611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5">
      <c r="A169" s="3">
        <f t="shared" si="11"/>
        <v>47612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3"/>
    </row>
    <row r="170" spans="1:9" x14ac:dyDescent="0.25">
      <c r="A170" s="3">
        <f t="shared" si="11"/>
        <v>47613</v>
      </c>
      <c r="B170" s="66"/>
      <c r="C170" s="67"/>
      <c r="D170" s="66"/>
      <c r="E170" s="66"/>
      <c r="F170" s="66"/>
      <c r="G170" s="66"/>
      <c r="H170" s="33">
        <f t="shared" si="10"/>
        <v>0</v>
      </c>
      <c r="I170" s="91"/>
    </row>
    <row r="171" spans="1:9" x14ac:dyDescent="0.25">
      <c r="A171" s="2">
        <f t="shared" si="11"/>
        <v>47614</v>
      </c>
      <c r="B171" s="64"/>
      <c r="C171" s="65"/>
      <c r="D171" s="64"/>
      <c r="E171" s="64"/>
      <c r="F171" s="64"/>
      <c r="G171" s="64"/>
      <c r="H171" s="22">
        <f t="shared" si="10"/>
        <v>0</v>
      </c>
      <c r="I171" s="103"/>
    </row>
    <row r="172" spans="1:9" x14ac:dyDescent="0.25">
      <c r="A172" s="2">
        <f t="shared" si="11"/>
        <v>47615</v>
      </c>
      <c r="B172" s="64"/>
      <c r="C172" s="65"/>
      <c r="D172" s="64"/>
      <c r="E172" s="64"/>
      <c r="F172" s="64"/>
      <c r="G172" s="64"/>
      <c r="H172" s="22">
        <f t="shared" si="10"/>
        <v>0</v>
      </c>
      <c r="I172" s="103">
        <f>H166+H168+H167+H169+H170+H171+H172</f>
        <v>0</v>
      </c>
    </row>
    <row r="173" spans="1:9" x14ac:dyDescent="0.25">
      <c r="A173" s="3">
        <f t="shared" si="11"/>
        <v>47616</v>
      </c>
      <c r="B173" s="66"/>
      <c r="C173" s="67"/>
      <c r="D173" s="66"/>
      <c r="E173" s="66"/>
      <c r="F173" s="66"/>
      <c r="G173" s="66"/>
      <c r="H173" s="33">
        <f t="shared" si="10"/>
        <v>0</v>
      </c>
      <c r="I173" s="91"/>
    </row>
    <row r="174" spans="1:9" x14ac:dyDescent="0.25">
      <c r="A174" s="3">
        <f t="shared" si="11"/>
        <v>47617</v>
      </c>
      <c r="B174" s="66"/>
      <c r="C174" s="119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5">
      <c r="A175" s="3">
        <f>A174+1</f>
        <v>47618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5">
      <c r="A176" s="3">
        <f t="shared" si="11"/>
        <v>47619</v>
      </c>
      <c r="B176" s="66"/>
      <c r="D176" s="66"/>
      <c r="E176" s="66"/>
      <c r="F176" s="66"/>
      <c r="G176" s="66"/>
      <c r="H176" s="33">
        <f t="shared" si="10"/>
        <v>0</v>
      </c>
      <c r="I176" s="83"/>
    </row>
    <row r="177" spans="1:9" x14ac:dyDescent="0.25">
      <c r="A177" s="3">
        <f t="shared" si="11"/>
        <v>47620</v>
      </c>
      <c r="B177" s="66"/>
      <c r="D177" s="66"/>
      <c r="E177" s="66"/>
      <c r="F177" s="66"/>
      <c r="G177" s="66"/>
      <c r="H177" s="33">
        <f t="shared" si="10"/>
        <v>0</v>
      </c>
      <c r="I177" s="91"/>
    </row>
    <row r="178" spans="1:9" x14ac:dyDescent="0.25">
      <c r="A178" s="2">
        <f t="shared" si="11"/>
        <v>47621</v>
      </c>
      <c r="B178" s="64"/>
      <c r="C178" s="98"/>
      <c r="D178" s="64"/>
      <c r="E178" s="64"/>
      <c r="F178" s="64"/>
      <c r="G178" s="64"/>
      <c r="H178" s="22">
        <f t="shared" si="10"/>
        <v>0</v>
      </c>
      <c r="I178" s="103"/>
    </row>
    <row r="179" spans="1:9" x14ac:dyDescent="0.25">
      <c r="A179" s="2">
        <f t="shared" si="11"/>
        <v>47622</v>
      </c>
      <c r="B179" s="64"/>
      <c r="C179" s="65"/>
      <c r="D179" s="64"/>
      <c r="E179" s="64"/>
      <c r="F179" s="64"/>
      <c r="G179" s="64"/>
      <c r="H179" s="22">
        <f t="shared" si="10"/>
        <v>0</v>
      </c>
      <c r="I179" s="103">
        <f>H173+H175+H174+H176+H177+H178+H179</f>
        <v>0</v>
      </c>
    </row>
    <row r="180" spans="1:9" x14ac:dyDescent="0.25">
      <c r="A180" s="3">
        <f t="shared" si="11"/>
        <v>47623</v>
      </c>
      <c r="B180" s="66"/>
      <c r="D180" s="66"/>
      <c r="E180" s="66"/>
      <c r="F180" s="66"/>
      <c r="G180" s="66"/>
      <c r="H180" s="33">
        <f t="shared" si="10"/>
        <v>0</v>
      </c>
      <c r="I180" s="91"/>
    </row>
    <row r="181" spans="1:9" x14ac:dyDescent="0.25">
      <c r="A181" s="3">
        <f t="shared" si="11"/>
        <v>47624</v>
      </c>
      <c r="B181" s="66"/>
      <c r="D181" s="66"/>
      <c r="E181" s="66"/>
      <c r="F181" s="66"/>
      <c r="G181" s="66"/>
      <c r="H181" s="33">
        <f t="shared" si="10"/>
        <v>0</v>
      </c>
      <c r="I181" s="83"/>
    </row>
    <row r="182" spans="1:9" x14ac:dyDescent="0.25">
      <c r="A182" s="3">
        <f t="shared" si="11"/>
        <v>47625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5">
      <c r="A183" s="3">
        <f t="shared" si="11"/>
        <v>47626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3"/>
    </row>
    <row r="184" spans="1:9" x14ac:dyDescent="0.25">
      <c r="A184" s="3">
        <f t="shared" si="11"/>
        <v>47627</v>
      </c>
      <c r="B184" s="66"/>
      <c r="C184" s="119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5">
      <c r="A185" s="2">
        <f t="shared" si="11"/>
        <v>47628</v>
      </c>
      <c r="B185" s="64"/>
      <c r="C185" s="128"/>
      <c r="D185" s="64"/>
      <c r="E185" s="64"/>
      <c r="F185" s="64"/>
      <c r="G185" s="64"/>
      <c r="H185" s="22">
        <f t="shared" si="10"/>
        <v>0</v>
      </c>
      <c r="I185" s="113"/>
    </row>
    <row r="186" spans="1:9" x14ac:dyDescent="0.25">
      <c r="A186" s="2">
        <f t="shared" si="11"/>
        <v>47629</v>
      </c>
      <c r="B186" s="64"/>
      <c r="C186" s="65"/>
      <c r="D186" s="64"/>
      <c r="E186" s="64"/>
      <c r="F186" s="64"/>
      <c r="G186" s="64"/>
      <c r="H186" s="22">
        <f t="shared" si="10"/>
        <v>0</v>
      </c>
      <c r="I186" s="103">
        <f>H180+H182+H181+H183+H184+H185+H186</f>
        <v>0</v>
      </c>
    </row>
    <row r="187" spans="1:9" x14ac:dyDescent="0.25">
      <c r="A187" s="3">
        <f t="shared" si="11"/>
        <v>47630</v>
      </c>
      <c r="B187" s="66"/>
      <c r="C187" s="67"/>
      <c r="D187" s="66"/>
      <c r="E187" s="66"/>
      <c r="F187" s="66"/>
      <c r="G187" s="66"/>
      <c r="H187" s="33">
        <f t="shared" si="10"/>
        <v>0</v>
      </c>
      <c r="I187" s="91"/>
    </row>
    <row r="188" spans="1:9" x14ac:dyDescent="0.25">
      <c r="A188" s="3">
        <f t="shared" si="11"/>
        <v>47631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5">
      <c r="A189" s="3">
        <f t="shared" si="11"/>
        <v>47632</v>
      </c>
      <c r="B189" s="66"/>
      <c r="C189" s="109"/>
      <c r="D189" s="66"/>
      <c r="E189" s="66"/>
      <c r="F189" s="66"/>
      <c r="G189" s="66"/>
      <c r="H189" s="33">
        <f t="shared" si="10"/>
        <v>0</v>
      </c>
      <c r="I189" s="84"/>
    </row>
    <row r="190" spans="1:9" x14ac:dyDescent="0.25">
      <c r="A190" s="2">
        <f t="shared" si="11"/>
        <v>47633</v>
      </c>
      <c r="B190" s="64"/>
      <c r="C190" s="65" t="s">
        <v>31</v>
      </c>
      <c r="D190" s="64"/>
      <c r="E190" s="64"/>
      <c r="F190" s="64"/>
      <c r="G190" s="64"/>
      <c r="H190" s="22">
        <f t="shared" si="10"/>
        <v>0</v>
      </c>
      <c r="I190" s="103"/>
    </row>
    <row r="191" spans="1:9" ht="13.8" thickBot="1" x14ac:dyDescent="0.3">
      <c r="A191" s="3">
        <f t="shared" si="11"/>
        <v>47634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18"/>
    </row>
    <row r="192" spans="1:9" ht="13.8" thickBot="1" x14ac:dyDescent="0.3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8" thickBot="1" x14ac:dyDescent="0.3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8" thickBot="1" x14ac:dyDescent="0.3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7" thickBot="1" x14ac:dyDescent="0.3">
      <c r="A195" s="6" t="s">
        <v>89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8" thickBot="1" x14ac:dyDescent="0.3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8" thickBot="1" x14ac:dyDescent="0.3">
      <c r="A197" s="37" t="s">
        <v>34</v>
      </c>
      <c r="B197" s="38">
        <f>(C6/5)*19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40.200000000000003" thickBot="1" x14ac:dyDescent="0.3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5">
      <c r="A199" s="2">
        <v>47635</v>
      </c>
      <c r="B199" s="64"/>
      <c r="C199" s="65"/>
      <c r="D199" s="64"/>
      <c r="E199" s="64"/>
      <c r="F199" s="64"/>
      <c r="G199" s="64"/>
      <c r="H199" s="22">
        <f>B199+E199+F199+G199</f>
        <v>0</v>
      </c>
      <c r="I199" s="112"/>
    </row>
    <row r="200" spans="1:9" x14ac:dyDescent="0.25">
      <c r="A200" s="2">
        <f>A199+1</f>
        <v>47636</v>
      </c>
      <c r="B200" s="64"/>
      <c r="C200" s="65"/>
      <c r="D200" s="64"/>
      <c r="E200" s="64"/>
      <c r="F200" s="64"/>
      <c r="G200" s="64"/>
      <c r="H200" s="22">
        <f t="shared" ref="H200:H228" si="13">B200+E200+F200+G200</f>
        <v>0</v>
      </c>
      <c r="I200" s="113">
        <f>H187+H188+H189+H190+H191+H199+H200</f>
        <v>0</v>
      </c>
    </row>
    <row r="201" spans="1:9" x14ac:dyDescent="0.25">
      <c r="A201" s="3">
        <f t="shared" ref="A201:A228" si="14">A200+1</f>
        <v>47637</v>
      </c>
      <c r="B201" s="66"/>
      <c r="C201" s="67"/>
      <c r="D201" s="66"/>
      <c r="E201" s="66"/>
      <c r="F201" s="66"/>
      <c r="G201" s="66"/>
      <c r="H201" s="33">
        <f t="shared" si="13"/>
        <v>0</v>
      </c>
      <c r="I201" s="91"/>
    </row>
    <row r="202" spans="1:9" x14ac:dyDescent="0.25">
      <c r="A202" s="3">
        <f t="shared" si="14"/>
        <v>47638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5">
      <c r="A203" s="3">
        <f t="shared" si="14"/>
        <v>47639</v>
      </c>
      <c r="B203" s="66"/>
      <c r="C203" s="67"/>
      <c r="D203" s="66"/>
      <c r="E203" s="66"/>
      <c r="F203" s="66"/>
      <c r="G203" s="66"/>
      <c r="H203" s="33">
        <f t="shared" si="13"/>
        <v>0</v>
      </c>
      <c r="I203" s="84"/>
    </row>
    <row r="204" spans="1:9" x14ac:dyDescent="0.25">
      <c r="A204" s="3">
        <f t="shared" si="14"/>
        <v>47640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91"/>
    </row>
    <row r="205" spans="1:9" x14ac:dyDescent="0.25">
      <c r="A205" s="3">
        <f t="shared" si="14"/>
        <v>47641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5">
      <c r="A206" s="2">
        <f t="shared" si="14"/>
        <v>47642</v>
      </c>
      <c r="B206" s="64"/>
      <c r="C206" s="98"/>
      <c r="D206" s="64"/>
      <c r="E206" s="64"/>
      <c r="F206" s="64"/>
      <c r="G206" s="64"/>
      <c r="H206" s="22">
        <f t="shared" si="13"/>
        <v>0</v>
      </c>
      <c r="I206" s="103"/>
    </row>
    <row r="207" spans="1:9" x14ac:dyDescent="0.25">
      <c r="A207" s="2">
        <f t="shared" si="14"/>
        <v>47643</v>
      </c>
      <c r="B207" s="64"/>
      <c r="C207" s="65" t="s">
        <v>32</v>
      </c>
      <c r="D207" s="64"/>
      <c r="E207" s="64"/>
      <c r="F207" s="64"/>
      <c r="G207" s="64"/>
      <c r="H207" s="22">
        <f t="shared" si="13"/>
        <v>0</v>
      </c>
      <c r="I207" s="103">
        <f>H201+H203+H202+H204+H205+H206+H207</f>
        <v>0</v>
      </c>
    </row>
    <row r="208" spans="1:9" x14ac:dyDescent="0.25">
      <c r="A208" s="2">
        <f t="shared" si="14"/>
        <v>47644</v>
      </c>
      <c r="B208" s="64"/>
      <c r="C208" s="65" t="s">
        <v>33</v>
      </c>
      <c r="D208" s="64"/>
      <c r="E208" s="64"/>
      <c r="F208" s="64"/>
      <c r="G208" s="64"/>
      <c r="H208" s="22">
        <f t="shared" si="13"/>
        <v>0</v>
      </c>
      <c r="I208" s="113"/>
    </row>
    <row r="209" spans="1:9" x14ac:dyDescent="0.25">
      <c r="A209" s="3">
        <f t="shared" si="14"/>
        <v>47645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5">
      <c r="A210" s="3">
        <f t="shared" si="14"/>
        <v>47646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5">
      <c r="A211" s="3">
        <f t="shared" si="14"/>
        <v>47647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3"/>
    </row>
    <row r="212" spans="1:9" x14ac:dyDescent="0.25">
      <c r="A212" s="3">
        <f t="shared" si="14"/>
        <v>47648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5">
      <c r="A213" s="2">
        <f t="shared" si="14"/>
        <v>47649</v>
      </c>
      <c r="B213" s="64"/>
      <c r="C213" s="65"/>
      <c r="D213" s="64"/>
      <c r="E213" s="64"/>
      <c r="F213" s="64"/>
      <c r="G213" s="64"/>
      <c r="H213" s="22">
        <f t="shared" si="13"/>
        <v>0</v>
      </c>
      <c r="I213" s="103"/>
    </row>
    <row r="214" spans="1:9" x14ac:dyDescent="0.25">
      <c r="A214" s="2">
        <f t="shared" si="14"/>
        <v>47650</v>
      </c>
      <c r="B214" s="64"/>
      <c r="C214" s="65"/>
      <c r="D214" s="64"/>
      <c r="E214" s="64"/>
      <c r="F214" s="64"/>
      <c r="G214" s="64"/>
      <c r="H214" s="22">
        <f t="shared" si="13"/>
        <v>0</v>
      </c>
      <c r="I214" s="103">
        <f>H208+H210+H209+H211+H212+H213+H214</f>
        <v>0</v>
      </c>
    </row>
    <row r="215" spans="1:9" x14ac:dyDescent="0.25">
      <c r="A215" s="3">
        <f t="shared" si="14"/>
        <v>47651</v>
      </c>
      <c r="B215" s="66"/>
      <c r="C215" s="67"/>
      <c r="D215" s="66"/>
      <c r="E215" s="66"/>
      <c r="F215" s="66"/>
      <c r="G215" s="66"/>
      <c r="H215" s="33">
        <f t="shared" si="13"/>
        <v>0</v>
      </c>
      <c r="I215" s="91"/>
    </row>
    <row r="216" spans="1:9" x14ac:dyDescent="0.25">
      <c r="A216" s="3">
        <f t="shared" si="14"/>
        <v>47652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5">
      <c r="A217" s="3">
        <f t="shared" si="14"/>
        <v>47653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5">
      <c r="A218" s="3">
        <f t="shared" si="14"/>
        <v>47654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3"/>
    </row>
    <row r="219" spans="1:9" x14ac:dyDescent="0.25">
      <c r="A219" s="3">
        <f t="shared" si="14"/>
        <v>47655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5">
      <c r="A220" s="2">
        <f t="shared" si="14"/>
        <v>47656</v>
      </c>
      <c r="B220" s="64"/>
      <c r="C220" s="65"/>
      <c r="D220" s="64"/>
      <c r="E220" s="64"/>
      <c r="F220" s="64"/>
      <c r="G220" s="64"/>
      <c r="H220" s="22">
        <f t="shared" si="13"/>
        <v>0</v>
      </c>
      <c r="I220" s="103"/>
    </row>
    <row r="221" spans="1:9" x14ac:dyDescent="0.25">
      <c r="A221" s="2">
        <f t="shared" si="14"/>
        <v>47657</v>
      </c>
      <c r="B221" s="64"/>
      <c r="C221" s="65"/>
      <c r="D221" s="64"/>
      <c r="E221" s="64"/>
      <c r="F221" s="64"/>
      <c r="G221" s="64"/>
      <c r="H221" s="22">
        <f t="shared" si="13"/>
        <v>0</v>
      </c>
      <c r="I221" s="103">
        <f>H215+H217+H216+H218+H219+H220+H221</f>
        <v>0</v>
      </c>
    </row>
    <row r="222" spans="1:9" x14ac:dyDescent="0.25">
      <c r="A222" s="3">
        <f t="shared" si="14"/>
        <v>47658</v>
      </c>
      <c r="B222" s="66"/>
      <c r="C222" s="67"/>
      <c r="D222" s="66"/>
      <c r="E222" s="66"/>
      <c r="F222" s="66"/>
      <c r="G222" s="66"/>
      <c r="H222" s="33">
        <f t="shared" si="13"/>
        <v>0</v>
      </c>
      <c r="I222" s="91"/>
    </row>
    <row r="223" spans="1:9" x14ac:dyDescent="0.25">
      <c r="A223" s="3">
        <f t="shared" si="14"/>
        <v>47659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5">
      <c r="A224" s="3">
        <f t="shared" si="14"/>
        <v>47660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5">
      <c r="A225" s="3">
        <f t="shared" si="14"/>
        <v>47661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3"/>
    </row>
    <row r="226" spans="1:9" x14ac:dyDescent="0.25">
      <c r="A226" s="3">
        <f t="shared" si="14"/>
        <v>47662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5">
      <c r="A227" s="2">
        <f t="shared" si="14"/>
        <v>47663</v>
      </c>
      <c r="B227" s="64"/>
      <c r="C227" s="65"/>
      <c r="D227" s="64"/>
      <c r="E227" s="64"/>
      <c r="F227" s="64"/>
      <c r="G227" s="64"/>
      <c r="H227" s="22">
        <f t="shared" si="13"/>
        <v>0</v>
      </c>
      <c r="I227" s="103"/>
    </row>
    <row r="228" spans="1:9" ht="13.8" thickBot="1" x14ac:dyDescent="0.3">
      <c r="A228" s="2">
        <f t="shared" si="14"/>
        <v>47664</v>
      </c>
      <c r="B228" s="64"/>
      <c r="C228" s="65"/>
      <c r="D228" s="64"/>
      <c r="E228" s="64"/>
      <c r="F228" s="64"/>
      <c r="G228" s="64"/>
      <c r="H228" s="22">
        <f t="shared" si="13"/>
        <v>0</v>
      </c>
      <c r="I228" s="117">
        <f>H222+H224+H223+H225+H226+H227+H228</f>
        <v>0</v>
      </c>
    </row>
    <row r="229" spans="1:9" ht="13.8" thickBot="1" x14ac:dyDescent="0.3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8" thickBot="1" x14ac:dyDescent="0.3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8" thickBot="1" x14ac:dyDescent="0.3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7" thickBot="1" x14ac:dyDescent="0.3">
      <c r="A232" s="6" t="s">
        <v>89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8" thickBot="1" x14ac:dyDescent="0.3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8" thickBot="1" x14ac:dyDescent="0.3">
      <c r="A234" s="37" t="s">
        <v>35</v>
      </c>
      <c r="B234" s="38">
        <f>(C6/5)*23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40.200000000000003" thickBot="1" x14ac:dyDescent="0.3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5">
      <c r="A236" s="3">
        <v>47665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102"/>
    </row>
    <row r="237" spans="1:9" x14ac:dyDescent="0.25">
      <c r="A237" s="3">
        <f>A236+1</f>
        <v>47666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5">
      <c r="A238" s="3">
        <f t="shared" ref="A238:A266" si="16">A237+1</f>
        <v>47667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5">
      <c r="A239" s="3">
        <f t="shared" si="16"/>
        <v>47668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91"/>
    </row>
    <row r="240" spans="1:9" x14ac:dyDescent="0.25">
      <c r="A240" s="3">
        <f t="shared" si="16"/>
        <v>47669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5">
      <c r="A241" s="2">
        <f t="shared" si="16"/>
        <v>47670</v>
      </c>
      <c r="B241" s="64"/>
      <c r="C241" s="65"/>
      <c r="D241" s="64"/>
      <c r="E241" s="64"/>
      <c r="F241" s="64"/>
      <c r="G241" s="64"/>
      <c r="H241" s="22">
        <f t="shared" si="15"/>
        <v>0</v>
      </c>
      <c r="I241" s="103"/>
    </row>
    <row r="242" spans="1:9" x14ac:dyDescent="0.25">
      <c r="A242" s="2">
        <f t="shared" si="16"/>
        <v>47671</v>
      </c>
      <c r="B242" s="64"/>
      <c r="C242" s="65"/>
      <c r="D242" s="64"/>
      <c r="E242" s="64"/>
      <c r="F242" s="64"/>
      <c r="G242" s="64"/>
      <c r="H242" s="22">
        <f t="shared" si="15"/>
        <v>0</v>
      </c>
      <c r="I242" s="103">
        <f>H236+H238+H237+H239+H240+H241+H242</f>
        <v>0</v>
      </c>
    </row>
    <row r="243" spans="1:9" x14ac:dyDescent="0.25">
      <c r="A243" s="3">
        <f t="shared" si="16"/>
        <v>47672</v>
      </c>
      <c r="B243" s="66"/>
      <c r="C243" s="67"/>
      <c r="D243" s="66"/>
      <c r="E243" s="66"/>
      <c r="F243" s="66"/>
      <c r="G243" s="66"/>
      <c r="H243" s="33">
        <f t="shared" si="15"/>
        <v>0</v>
      </c>
      <c r="I243" s="91"/>
    </row>
    <row r="244" spans="1:9" x14ac:dyDescent="0.25">
      <c r="A244" s="3">
        <f t="shared" si="16"/>
        <v>47673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5">
      <c r="A245" s="3">
        <f t="shared" si="16"/>
        <v>47674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5">
      <c r="A246" s="3">
        <f t="shared" si="16"/>
        <v>47675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3"/>
    </row>
    <row r="247" spans="1:9" x14ac:dyDescent="0.25">
      <c r="A247" s="3">
        <f t="shared" si="16"/>
        <v>47676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5">
      <c r="A248" s="2">
        <f t="shared" si="16"/>
        <v>47677</v>
      </c>
      <c r="B248" s="64"/>
      <c r="C248" s="65"/>
      <c r="D248" s="64"/>
      <c r="E248" s="64"/>
      <c r="F248" s="64"/>
      <c r="G248" s="64"/>
      <c r="H248" s="22">
        <f t="shared" si="15"/>
        <v>0</v>
      </c>
      <c r="I248" s="103"/>
    </row>
    <row r="249" spans="1:9" x14ac:dyDescent="0.25">
      <c r="A249" s="2">
        <f t="shared" si="16"/>
        <v>47678</v>
      </c>
      <c r="B249" s="64"/>
      <c r="C249" s="65"/>
      <c r="D249" s="64"/>
      <c r="E249" s="64"/>
      <c r="F249" s="64"/>
      <c r="G249" s="64"/>
      <c r="H249" s="22">
        <f t="shared" si="15"/>
        <v>0</v>
      </c>
      <c r="I249" s="103">
        <f>H243+H245+H244+H246+H247+H248+H249</f>
        <v>0</v>
      </c>
    </row>
    <row r="250" spans="1:9" x14ac:dyDescent="0.25">
      <c r="A250" s="3">
        <f t="shared" si="16"/>
        <v>47679</v>
      </c>
      <c r="B250" s="66"/>
      <c r="C250" s="67"/>
      <c r="D250" s="66"/>
      <c r="E250" s="66"/>
      <c r="F250" s="66"/>
      <c r="G250" s="66"/>
      <c r="H250" s="33">
        <f t="shared" si="15"/>
        <v>0</v>
      </c>
      <c r="I250" s="91"/>
    </row>
    <row r="251" spans="1:9" x14ac:dyDescent="0.25">
      <c r="A251" s="3">
        <f t="shared" si="16"/>
        <v>47680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5">
      <c r="A252" s="3">
        <f t="shared" si="16"/>
        <v>47681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5">
      <c r="A253" s="3">
        <f t="shared" si="16"/>
        <v>47682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3"/>
    </row>
    <row r="254" spans="1:9" x14ac:dyDescent="0.25">
      <c r="A254" s="3">
        <f t="shared" si="16"/>
        <v>47683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5">
      <c r="A255" s="2">
        <f t="shared" si="16"/>
        <v>47684</v>
      </c>
      <c r="B255" s="64"/>
      <c r="C255" s="65"/>
      <c r="D255" s="64"/>
      <c r="E255" s="64"/>
      <c r="F255" s="64"/>
      <c r="G255" s="64"/>
      <c r="H255" s="22">
        <f t="shared" si="15"/>
        <v>0</v>
      </c>
      <c r="I255" s="103"/>
    </row>
    <row r="256" spans="1:9" x14ac:dyDescent="0.25">
      <c r="A256" s="2">
        <f t="shared" si="16"/>
        <v>47685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>
        <f>H250+H252+H251+H253+H254+H255+H256</f>
        <v>0</v>
      </c>
    </row>
    <row r="257" spans="1:9" x14ac:dyDescent="0.25">
      <c r="A257" s="3">
        <f t="shared" si="16"/>
        <v>47686</v>
      </c>
      <c r="B257" s="66"/>
      <c r="C257" s="67"/>
      <c r="D257" s="66"/>
      <c r="E257" s="66"/>
      <c r="F257" s="66"/>
      <c r="G257" s="66"/>
      <c r="H257" s="33">
        <f t="shared" si="15"/>
        <v>0</v>
      </c>
      <c r="I257" s="91"/>
    </row>
    <row r="258" spans="1:9" x14ac:dyDescent="0.25">
      <c r="A258" s="3">
        <f t="shared" si="16"/>
        <v>47687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5">
      <c r="A259" s="3">
        <f t="shared" si="16"/>
        <v>47688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5">
      <c r="A260" s="3">
        <f t="shared" si="16"/>
        <v>47689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3"/>
    </row>
    <row r="261" spans="1:9" x14ac:dyDescent="0.25">
      <c r="A261" s="3">
        <f t="shared" si="16"/>
        <v>47690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5">
      <c r="A262" s="2">
        <f t="shared" si="16"/>
        <v>47691</v>
      </c>
      <c r="B262" s="64"/>
      <c r="C262" s="65"/>
      <c r="D262" s="64"/>
      <c r="E262" s="64"/>
      <c r="F262" s="64"/>
      <c r="G262" s="64"/>
      <c r="H262" s="22">
        <f t="shared" si="15"/>
        <v>0</v>
      </c>
      <c r="I262" s="103"/>
    </row>
    <row r="263" spans="1:9" x14ac:dyDescent="0.25">
      <c r="A263" s="2">
        <f t="shared" si="16"/>
        <v>47692</v>
      </c>
      <c r="B263" s="64"/>
      <c r="C263" s="65"/>
      <c r="D263" s="64"/>
      <c r="E263" s="64"/>
      <c r="F263" s="64"/>
      <c r="G263" s="64"/>
      <c r="H263" s="22">
        <f t="shared" si="15"/>
        <v>0</v>
      </c>
      <c r="I263" s="103">
        <f>H257+H259+H258+H260+H261+H262+H263</f>
        <v>0</v>
      </c>
    </row>
    <row r="264" spans="1:9" x14ac:dyDescent="0.25">
      <c r="A264" s="3">
        <f t="shared" si="16"/>
        <v>47693</v>
      </c>
      <c r="B264" s="66"/>
      <c r="C264" s="67"/>
      <c r="D264" s="66"/>
      <c r="E264" s="66"/>
      <c r="F264" s="66"/>
      <c r="G264" s="66"/>
      <c r="H264" s="33">
        <f t="shared" si="15"/>
        <v>0</v>
      </c>
      <c r="I264" s="91"/>
    </row>
    <row r="265" spans="1:9" x14ac:dyDescent="0.25">
      <c r="A265" s="3">
        <f t="shared" si="16"/>
        <v>47694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8" thickBot="1" x14ac:dyDescent="0.3">
      <c r="A266" s="3">
        <f t="shared" si="16"/>
        <v>47695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8" thickBot="1" x14ac:dyDescent="0.3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8" thickBot="1" x14ac:dyDescent="0.3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8" thickBot="1" x14ac:dyDescent="0.3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7" thickBot="1" x14ac:dyDescent="0.3">
      <c r="A270" s="6" t="s">
        <v>89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8" thickBot="1" x14ac:dyDescent="0.3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8" thickBot="1" x14ac:dyDescent="0.3">
      <c r="A272" s="37" t="s">
        <v>37</v>
      </c>
      <c r="B272" s="38">
        <f>(C6/5)*21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40.200000000000003" thickBot="1" x14ac:dyDescent="0.3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5">
      <c r="A274" s="3">
        <v>47696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102"/>
    </row>
    <row r="275" spans="1:9" x14ac:dyDescent="0.25">
      <c r="A275" s="3">
        <f>A274+1</f>
        <v>47697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5">
      <c r="A276" s="2">
        <f t="shared" ref="A276:A304" si="19">A275+1</f>
        <v>47698</v>
      </c>
      <c r="B276" s="64"/>
      <c r="C276" s="65"/>
      <c r="D276" s="64"/>
      <c r="E276" s="64"/>
      <c r="F276" s="64"/>
      <c r="G276" s="64"/>
      <c r="H276" s="22">
        <f t="shared" si="18"/>
        <v>0</v>
      </c>
      <c r="I276" s="103"/>
    </row>
    <row r="277" spans="1:9" x14ac:dyDescent="0.25">
      <c r="A277" s="2">
        <f t="shared" si="19"/>
        <v>47699</v>
      </c>
      <c r="B277" s="64"/>
      <c r="C277" s="65"/>
      <c r="D277" s="64"/>
      <c r="E277" s="64"/>
      <c r="F277" s="64"/>
      <c r="G277" s="64"/>
      <c r="H277" s="22">
        <f t="shared" si="18"/>
        <v>0</v>
      </c>
      <c r="I277" s="113">
        <f>H264+H265+H266+H274+H275+H276+H277</f>
        <v>0</v>
      </c>
    </row>
    <row r="278" spans="1:9" x14ac:dyDescent="0.25">
      <c r="A278" s="3">
        <f t="shared" si="19"/>
        <v>47700</v>
      </c>
      <c r="B278" s="66"/>
      <c r="C278" s="67"/>
      <c r="D278" s="66"/>
      <c r="E278" s="66"/>
      <c r="F278" s="66"/>
      <c r="G278" s="66"/>
      <c r="H278" s="33">
        <f t="shared" si="18"/>
        <v>0</v>
      </c>
      <c r="I278" s="91"/>
    </row>
    <row r="279" spans="1:9" x14ac:dyDescent="0.25">
      <c r="A279" s="3">
        <f t="shared" si="19"/>
        <v>47701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5">
      <c r="A280" s="3">
        <f t="shared" si="19"/>
        <v>47702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5">
      <c r="A281" s="3">
        <f t="shared" si="19"/>
        <v>47703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3"/>
    </row>
    <row r="282" spans="1:9" x14ac:dyDescent="0.25">
      <c r="A282" s="3">
        <f t="shared" si="19"/>
        <v>47704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5">
      <c r="A283" s="2">
        <f t="shared" si="19"/>
        <v>47705</v>
      </c>
      <c r="B283" s="64"/>
      <c r="C283" s="65"/>
      <c r="D283" s="64"/>
      <c r="E283" s="64"/>
      <c r="F283" s="64"/>
      <c r="G283" s="64"/>
      <c r="H283" s="22">
        <f t="shared" si="18"/>
        <v>0</v>
      </c>
      <c r="I283" s="103"/>
    </row>
    <row r="284" spans="1:9" x14ac:dyDescent="0.25">
      <c r="A284" s="2">
        <f t="shared" si="19"/>
        <v>47706</v>
      </c>
      <c r="B284" s="64"/>
      <c r="C284" s="65"/>
      <c r="D284" s="64"/>
      <c r="E284" s="64"/>
      <c r="F284" s="64"/>
      <c r="G284" s="64"/>
      <c r="H284" s="22">
        <f t="shared" si="18"/>
        <v>0</v>
      </c>
      <c r="I284" s="103">
        <f>H278+H280+H279+H281+H282+H283+H284</f>
        <v>0</v>
      </c>
    </row>
    <row r="285" spans="1:9" x14ac:dyDescent="0.25">
      <c r="A285" s="3">
        <f t="shared" si="19"/>
        <v>47707</v>
      </c>
      <c r="B285" s="66"/>
      <c r="C285" s="67"/>
      <c r="D285" s="66"/>
      <c r="E285" s="66"/>
      <c r="F285" s="66"/>
      <c r="G285" s="66"/>
      <c r="H285" s="33">
        <f t="shared" si="18"/>
        <v>0</v>
      </c>
      <c r="I285" s="91"/>
    </row>
    <row r="286" spans="1:9" x14ac:dyDescent="0.25">
      <c r="A286" s="3">
        <f t="shared" si="19"/>
        <v>47708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5">
      <c r="A287" s="3">
        <f t="shared" si="19"/>
        <v>47709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5">
      <c r="A288" s="2">
        <f t="shared" si="19"/>
        <v>47710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/>
    </row>
    <row r="289" spans="1:9" x14ac:dyDescent="0.25">
      <c r="A289" s="3">
        <f t="shared" si="19"/>
        <v>47711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5">
      <c r="A290" s="2">
        <f t="shared" si="19"/>
        <v>47712</v>
      </c>
      <c r="B290" s="64"/>
      <c r="C290" s="65"/>
      <c r="D290" s="64"/>
      <c r="E290" s="64"/>
      <c r="F290" s="64"/>
      <c r="G290" s="64"/>
      <c r="H290" s="22">
        <f t="shared" si="18"/>
        <v>0</v>
      </c>
      <c r="I290" s="103"/>
    </row>
    <row r="291" spans="1:9" x14ac:dyDescent="0.25">
      <c r="A291" s="2">
        <f t="shared" si="19"/>
        <v>47713</v>
      </c>
      <c r="B291" s="64"/>
      <c r="C291" s="65"/>
      <c r="D291" s="64"/>
      <c r="E291" s="64"/>
      <c r="F291" s="64"/>
      <c r="G291" s="64"/>
      <c r="H291" s="22">
        <f t="shared" si="18"/>
        <v>0</v>
      </c>
      <c r="I291" s="103">
        <f>H285+H287+H286+H288+H289+H290+H291</f>
        <v>0</v>
      </c>
    </row>
    <row r="292" spans="1:9" x14ac:dyDescent="0.25">
      <c r="A292" s="3">
        <f t="shared" si="19"/>
        <v>47714</v>
      </c>
      <c r="B292" s="66"/>
      <c r="C292" s="67"/>
      <c r="D292" s="66"/>
      <c r="E292" s="66"/>
      <c r="F292" s="66"/>
      <c r="G292" s="66"/>
      <c r="H292" s="33">
        <f t="shared" si="18"/>
        <v>0</v>
      </c>
      <c r="I292" s="91"/>
    </row>
    <row r="293" spans="1:9" x14ac:dyDescent="0.25">
      <c r="A293" s="3">
        <f t="shared" si="19"/>
        <v>47715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5">
      <c r="A294" s="3">
        <f t="shared" si="19"/>
        <v>47716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5">
      <c r="A295" s="3">
        <f t="shared" si="19"/>
        <v>47717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3"/>
    </row>
    <row r="296" spans="1:9" x14ac:dyDescent="0.25">
      <c r="A296" s="3">
        <f t="shared" si="19"/>
        <v>47718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5">
      <c r="A297" s="2">
        <f t="shared" si="19"/>
        <v>47719</v>
      </c>
      <c r="B297" s="64"/>
      <c r="C297" s="65"/>
      <c r="D297" s="64"/>
      <c r="E297" s="64"/>
      <c r="F297" s="64"/>
      <c r="G297" s="64"/>
      <c r="H297" s="22">
        <f t="shared" si="18"/>
        <v>0</v>
      </c>
      <c r="I297" s="103"/>
    </row>
    <row r="298" spans="1:9" x14ac:dyDescent="0.25">
      <c r="A298" s="2">
        <f t="shared" si="19"/>
        <v>47720</v>
      </c>
      <c r="B298" s="64"/>
      <c r="C298" s="65"/>
      <c r="D298" s="64"/>
      <c r="E298" s="64"/>
      <c r="F298" s="64"/>
      <c r="G298" s="64"/>
      <c r="H298" s="22">
        <f t="shared" si="18"/>
        <v>0</v>
      </c>
      <c r="I298" s="103">
        <f>H292+H294+H293+H295+H296+H297+H298</f>
        <v>0</v>
      </c>
    </row>
    <row r="299" spans="1:9" x14ac:dyDescent="0.25">
      <c r="A299" s="3">
        <f t="shared" si="19"/>
        <v>47721</v>
      </c>
      <c r="B299" s="66"/>
      <c r="C299" s="67"/>
      <c r="D299" s="66"/>
      <c r="E299" s="66"/>
      <c r="F299" s="66"/>
      <c r="G299" s="66"/>
      <c r="H299" s="33">
        <f t="shared" si="18"/>
        <v>0</v>
      </c>
      <c r="I299" s="91"/>
    </row>
    <row r="300" spans="1:9" x14ac:dyDescent="0.25">
      <c r="A300" s="3">
        <f t="shared" si="19"/>
        <v>47722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5">
      <c r="A301" s="3">
        <f t="shared" si="19"/>
        <v>47723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5">
      <c r="A302" s="3">
        <f t="shared" si="19"/>
        <v>47724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3"/>
    </row>
    <row r="303" spans="1:9" x14ac:dyDescent="0.25">
      <c r="A303" s="3">
        <f t="shared" si="19"/>
        <v>47725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8" thickBot="1" x14ac:dyDescent="0.3">
      <c r="A304" s="2">
        <f t="shared" si="19"/>
        <v>47726</v>
      </c>
      <c r="B304" s="64"/>
      <c r="C304" s="65"/>
      <c r="D304" s="64"/>
      <c r="E304" s="64"/>
      <c r="F304" s="64"/>
      <c r="G304" s="64"/>
      <c r="H304" s="22">
        <f t="shared" si="18"/>
        <v>0</v>
      </c>
      <c r="I304" s="117"/>
    </row>
    <row r="305" spans="1:9" ht="13.8" thickBot="1" x14ac:dyDescent="0.3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8" thickBot="1" x14ac:dyDescent="0.3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8" thickBot="1" x14ac:dyDescent="0.3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7" thickBot="1" x14ac:dyDescent="0.3">
      <c r="A308" s="6" t="s">
        <v>89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8" thickBot="1" x14ac:dyDescent="0.3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8" thickBot="1" x14ac:dyDescent="0.3">
      <c r="A310" s="37" t="s">
        <v>39</v>
      </c>
      <c r="B310" s="38">
        <f>(C6/5)*21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40.200000000000003" thickBot="1" x14ac:dyDescent="0.3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5">
      <c r="A312" s="2">
        <v>47727</v>
      </c>
      <c r="B312" s="64"/>
      <c r="C312" s="65"/>
      <c r="D312" s="64"/>
      <c r="E312" s="64"/>
      <c r="F312" s="64"/>
      <c r="G312" s="64"/>
      <c r="H312" s="22">
        <f>B312+E312+F312+G312</f>
        <v>0</v>
      </c>
      <c r="I312" s="115">
        <f>H299+H300+H301+H302+H303+H304+H312</f>
        <v>0</v>
      </c>
    </row>
    <row r="313" spans="1:9" x14ac:dyDescent="0.25">
      <c r="A313" s="3">
        <f>A312+1</f>
        <v>47728</v>
      </c>
      <c r="B313" s="66"/>
      <c r="C313" s="67"/>
      <c r="D313" s="66"/>
      <c r="E313" s="66"/>
      <c r="F313" s="66"/>
      <c r="G313" s="66"/>
      <c r="H313" s="33">
        <f t="shared" ref="H313:H341" si="21">B313+E313+F313+G313</f>
        <v>0</v>
      </c>
      <c r="I313" s="91"/>
    </row>
    <row r="314" spans="1:9" x14ac:dyDescent="0.25">
      <c r="A314" s="3">
        <f t="shared" ref="A314:A341" si="22">A313+1</f>
        <v>47729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5">
      <c r="A315" s="3">
        <f t="shared" si="22"/>
        <v>47730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5">
      <c r="A316" s="3">
        <f t="shared" si="22"/>
        <v>47731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91"/>
    </row>
    <row r="317" spans="1:9" x14ac:dyDescent="0.25">
      <c r="A317" s="3">
        <f t="shared" si="22"/>
        <v>47732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5">
      <c r="A318" s="2">
        <f t="shared" si="22"/>
        <v>47733</v>
      </c>
      <c r="B318" s="64"/>
      <c r="C318" s="65"/>
      <c r="D318" s="64"/>
      <c r="E318" s="64"/>
      <c r="F318" s="64"/>
      <c r="G318" s="64"/>
      <c r="H318" s="22">
        <f t="shared" si="21"/>
        <v>0</v>
      </c>
      <c r="I318" s="103"/>
    </row>
    <row r="319" spans="1:9" x14ac:dyDescent="0.25">
      <c r="A319" s="2">
        <f t="shared" si="22"/>
        <v>47734</v>
      </c>
      <c r="B319" s="64"/>
      <c r="C319" s="65"/>
      <c r="D319" s="64"/>
      <c r="E319" s="64"/>
      <c r="F319" s="64"/>
      <c r="G319" s="64"/>
      <c r="H319" s="22">
        <f t="shared" si="21"/>
        <v>0</v>
      </c>
      <c r="I319" s="103">
        <f>H313+H315+H314+H316+H317+H318+H319</f>
        <v>0</v>
      </c>
    </row>
    <row r="320" spans="1:9" x14ac:dyDescent="0.25">
      <c r="A320" s="3">
        <f t="shared" si="22"/>
        <v>47735</v>
      </c>
      <c r="B320" s="66"/>
      <c r="C320" s="67"/>
      <c r="D320" s="66"/>
      <c r="E320" s="66"/>
      <c r="F320" s="66"/>
      <c r="G320" s="66"/>
      <c r="H320" s="33">
        <f t="shared" si="21"/>
        <v>0</v>
      </c>
      <c r="I320" s="91"/>
    </row>
    <row r="321" spans="1:9" x14ac:dyDescent="0.25">
      <c r="A321" s="3">
        <f t="shared" si="22"/>
        <v>47736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5">
      <c r="A322" s="3">
        <f t="shared" si="22"/>
        <v>47737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5">
      <c r="A323" s="3">
        <f t="shared" si="22"/>
        <v>47738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3"/>
    </row>
    <row r="324" spans="1:9" x14ac:dyDescent="0.25">
      <c r="A324" s="3">
        <f t="shared" si="22"/>
        <v>47739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5">
      <c r="A325" s="2">
        <f t="shared" si="22"/>
        <v>47740</v>
      </c>
      <c r="B325" s="64"/>
      <c r="C325" s="65"/>
      <c r="D325" s="64"/>
      <c r="E325" s="64"/>
      <c r="F325" s="64"/>
      <c r="G325" s="64"/>
      <c r="H325" s="22">
        <f t="shared" si="21"/>
        <v>0</v>
      </c>
      <c r="I325" s="103"/>
    </row>
    <row r="326" spans="1:9" x14ac:dyDescent="0.25">
      <c r="A326" s="2">
        <f t="shared" si="22"/>
        <v>47741</v>
      </c>
      <c r="B326" s="64"/>
      <c r="C326" s="65"/>
      <c r="D326" s="64"/>
      <c r="E326" s="64"/>
      <c r="F326" s="64"/>
      <c r="G326" s="64"/>
      <c r="H326" s="22">
        <f t="shared" si="21"/>
        <v>0</v>
      </c>
      <c r="I326" s="103">
        <f>H320+H322+H321+H323+H324+H325+H326</f>
        <v>0</v>
      </c>
    </row>
    <row r="327" spans="1:9" x14ac:dyDescent="0.25">
      <c r="A327" s="3">
        <f t="shared" si="22"/>
        <v>47742</v>
      </c>
      <c r="B327" s="66"/>
      <c r="C327" s="67"/>
      <c r="D327" s="66"/>
      <c r="E327" s="66"/>
      <c r="F327" s="66"/>
      <c r="G327" s="66"/>
      <c r="H327" s="33">
        <f t="shared" si="21"/>
        <v>0</v>
      </c>
      <c r="I327" s="91"/>
    </row>
    <row r="328" spans="1:9" x14ac:dyDescent="0.25">
      <c r="A328" s="3">
        <f t="shared" si="22"/>
        <v>47743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5">
      <c r="A329" s="3">
        <f t="shared" si="22"/>
        <v>47744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5">
      <c r="A330" s="3">
        <f t="shared" si="22"/>
        <v>47745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3"/>
    </row>
    <row r="331" spans="1:9" x14ac:dyDescent="0.25">
      <c r="A331" s="3">
        <f t="shared" si="22"/>
        <v>47746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5">
      <c r="A332" s="2">
        <f t="shared" si="22"/>
        <v>47747</v>
      </c>
      <c r="B332" s="64"/>
      <c r="C332" s="65"/>
      <c r="D332" s="64"/>
      <c r="E332" s="64"/>
      <c r="F332" s="64"/>
      <c r="G332" s="64"/>
      <c r="H332" s="22">
        <f t="shared" si="21"/>
        <v>0</v>
      </c>
      <c r="I332" s="103"/>
    </row>
    <row r="333" spans="1:9" x14ac:dyDescent="0.25">
      <c r="A333" s="2">
        <f t="shared" si="22"/>
        <v>47748</v>
      </c>
      <c r="B333" s="64"/>
      <c r="C333" s="65"/>
      <c r="D333" s="64"/>
      <c r="E333" s="64"/>
      <c r="F333" s="64"/>
      <c r="G333" s="64"/>
      <c r="H333" s="22">
        <f t="shared" si="21"/>
        <v>0</v>
      </c>
      <c r="I333" s="103">
        <f>H327+H329+H328+H330+H331+H332+H333</f>
        <v>0</v>
      </c>
    </row>
    <row r="334" spans="1:9" x14ac:dyDescent="0.25">
      <c r="A334" s="3">
        <f t="shared" si="22"/>
        <v>47749</v>
      </c>
      <c r="B334" s="66"/>
      <c r="C334" s="67"/>
      <c r="D334" s="66"/>
      <c r="E334" s="66"/>
      <c r="F334" s="66"/>
      <c r="G334" s="66"/>
      <c r="H334" s="33">
        <f t="shared" si="21"/>
        <v>0</v>
      </c>
      <c r="I334" s="91"/>
    </row>
    <row r="335" spans="1:9" x14ac:dyDescent="0.25">
      <c r="A335" s="3">
        <f t="shared" si="22"/>
        <v>47750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5">
      <c r="A336" s="3">
        <f t="shared" si="22"/>
        <v>47751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5">
      <c r="A337" s="3">
        <f t="shared" si="22"/>
        <v>47752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3"/>
    </row>
    <row r="338" spans="1:9" x14ac:dyDescent="0.25">
      <c r="A338" s="3">
        <f t="shared" si="22"/>
        <v>47753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5">
      <c r="A339" s="2">
        <f t="shared" si="22"/>
        <v>47754</v>
      </c>
      <c r="B339" s="64"/>
      <c r="C339" s="65"/>
      <c r="D339" s="64"/>
      <c r="E339" s="64"/>
      <c r="F339" s="64"/>
      <c r="G339" s="64"/>
      <c r="H339" s="22">
        <f t="shared" si="21"/>
        <v>0</v>
      </c>
      <c r="I339" s="103"/>
    </row>
    <row r="340" spans="1:9" x14ac:dyDescent="0.25">
      <c r="A340" s="2">
        <f t="shared" si="22"/>
        <v>47755</v>
      </c>
      <c r="B340" s="64"/>
      <c r="C340" s="65"/>
      <c r="D340" s="64"/>
      <c r="E340" s="64"/>
      <c r="F340" s="64"/>
      <c r="G340" s="64"/>
      <c r="H340" s="22">
        <f t="shared" si="21"/>
        <v>0</v>
      </c>
      <c r="I340" s="103">
        <f>H334+H336+H335+H337+H338+H339+H340</f>
        <v>0</v>
      </c>
    </row>
    <row r="341" spans="1:9" ht="13.8" thickBot="1" x14ac:dyDescent="0.3">
      <c r="A341" s="3">
        <f t="shared" si="22"/>
        <v>47756</v>
      </c>
      <c r="B341" s="66"/>
      <c r="C341" s="67"/>
      <c r="D341" s="66"/>
      <c r="E341" s="66"/>
      <c r="F341" s="66"/>
      <c r="G341" s="66"/>
      <c r="H341" s="33">
        <f t="shared" si="21"/>
        <v>0</v>
      </c>
      <c r="I341" s="118"/>
    </row>
    <row r="342" spans="1:9" ht="13.8" thickBot="1" x14ac:dyDescent="0.3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8" thickBot="1" x14ac:dyDescent="0.3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8" thickBot="1" x14ac:dyDescent="0.3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7" thickBot="1" x14ac:dyDescent="0.3">
      <c r="A345" s="6" t="s">
        <v>89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8" thickBot="1" x14ac:dyDescent="0.3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8" thickBot="1" x14ac:dyDescent="0.3">
      <c r="A347" s="37" t="s">
        <v>40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40.200000000000003" thickBot="1" x14ac:dyDescent="0.3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5">
      <c r="A349" s="3">
        <v>47757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5">
      <c r="A350" s="3">
        <f>A349+1</f>
        <v>47758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5">
      <c r="A351" s="3">
        <f t="shared" ref="A351:A379" si="24">A350+1</f>
        <v>47759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91"/>
    </row>
    <row r="352" spans="1:9" x14ac:dyDescent="0.25">
      <c r="A352" s="3">
        <f t="shared" si="24"/>
        <v>47760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5">
      <c r="A353" s="2">
        <f t="shared" si="24"/>
        <v>47761</v>
      </c>
      <c r="B353" s="64"/>
      <c r="C353" s="65"/>
      <c r="D353" s="64"/>
      <c r="E353" s="64"/>
      <c r="F353" s="64"/>
      <c r="G353" s="64"/>
      <c r="H353" s="22">
        <f t="shared" si="23"/>
        <v>0</v>
      </c>
      <c r="I353" s="103"/>
    </row>
    <row r="354" spans="1:9" x14ac:dyDescent="0.25">
      <c r="A354" s="2">
        <f t="shared" si="24"/>
        <v>47762</v>
      </c>
      <c r="B354" s="64"/>
      <c r="C354" s="65"/>
      <c r="D354" s="64"/>
      <c r="E354" s="64"/>
      <c r="F354" s="64"/>
      <c r="G354" s="64"/>
      <c r="H354" s="22">
        <f t="shared" si="23"/>
        <v>0</v>
      </c>
      <c r="I354" s="113">
        <f>H341+H349+H350+H351+H352+H353+H354</f>
        <v>0</v>
      </c>
    </row>
    <row r="355" spans="1:9" x14ac:dyDescent="0.25">
      <c r="A355" s="3">
        <f t="shared" si="24"/>
        <v>47763</v>
      </c>
      <c r="B355" s="66"/>
      <c r="C355" s="67"/>
      <c r="D355" s="66"/>
      <c r="E355" s="66"/>
      <c r="F355" s="66"/>
      <c r="G355" s="66"/>
      <c r="H355" s="33">
        <f t="shared" si="23"/>
        <v>0</v>
      </c>
      <c r="I355" s="91"/>
    </row>
    <row r="356" spans="1:9" x14ac:dyDescent="0.25">
      <c r="A356" s="3">
        <f t="shared" si="24"/>
        <v>47764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5">
      <c r="A357" s="3">
        <f t="shared" si="24"/>
        <v>47765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5">
      <c r="A358" s="3">
        <f t="shared" si="24"/>
        <v>47766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3"/>
    </row>
    <row r="359" spans="1:9" x14ac:dyDescent="0.25">
      <c r="A359" s="3">
        <f t="shared" si="24"/>
        <v>47767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5">
      <c r="A360" s="2">
        <f t="shared" si="24"/>
        <v>47768</v>
      </c>
      <c r="B360" s="64"/>
      <c r="C360" s="65"/>
      <c r="D360" s="64"/>
      <c r="E360" s="64"/>
      <c r="F360" s="64"/>
      <c r="G360" s="64"/>
      <c r="H360" s="22">
        <f t="shared" si="23"/>
        <v>0</v>
      </c>
      <c r="I360" s="103"/>
    </row>
    <row r="361" spans="1:9" x14ac:dyDescent="0.25">
      <c r="A361" s="2">
        <f t="shared" si="24"/>
        <v>47769</v>
      </c>
      <c r="B361" s="64"/>
      <c r="C361" s="65"/>
      <c r="D361" s="64"/>
      <c r="E361" s="64"/>
      <c r="F361" s="64"/>
      <c r="G361" s="64"/>
      <c r="H361" s="22">
        <f t="shared" si="23"/>
        <v>0</v>
      </c>
      <c r="I361" s="103">
        <f>H355+H357+H356+H358+H359+H360+H361</f>
        <v>0</v>
      </c>
    </row>
    <row r="362" spans="1:9" x14ac:dyDescent="0.25">
      <c r="A362" s="3">
        <f t="shared" si="24"/>
        <v>47770</v>
      </c>
      <c r="B362" s="66"/>
      <c r="C362" s="67"/>
      <c r="D362" s="66"/>
      <c r="E362" s="66"/>
      <c r="F362" s="66"/>
      <c r="G362" s="66"/>
      <c r="H362" s="33">
        <f t="shared" si="23"/>
        <v>0</v>
      </c>
      <c r="I362" s="91"/>
    </row>
    <row r="363" spans="1:9" x14ac:dyDescent="0.25">
      <c r="A363" s="3">
        <f t="shared" si="24"/>
        <v>47771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5">
      <c r="A364" s="3">
        <f t="shared" si="24"/>
        <v>47772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5">
      <c r="A365" s="3">
        <f t="shared" si="24"/>
        <v>47773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3"/>
    </row>
    <row r="366" spans="1:9" x14ac:dyDescent="0.25">
      <c r="A366" s="3">
        <f t="shared" si="24"/>
        <v>47774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5">
      <c r="A367" s="2">
        <f t="shared" si="24"/>
        <v>47775</v>
      </c>
      <c r="B367" s="64"/>
      <c r="C367" s="65"/>
      <c r="D367" s="64"/>
      <c r="E367" s="64"/>
      <c r="F367" s="64"/>
      <c r="G367" s="64"/>
      <c r="H367" s="22">
        <f t="shared" si="23"/>
        <v>0</v>
      </c>
      <c r="I367" s="103"/>
    </row>
    <row r="368" spans="1:9" x14ac:dyDescent="0.25">
      <c r="A368" s="2">
        <f t="shared" si="24"/>
        <v>47776</v>
      </c>
      <c r="B368" s="64"/>
      <c r="C368" s="65"/>
      <c r="D368" s="64"/>
      <c r="E368" s="64"/>
      <c r="F368" s="64"/>
      <c r="G368" s="64"/>
      <c r="H368" s="22">
        <f t="shared" si="23"/>
        <v>0</v>
      </c>
      <c r="I368" s="103">
        <f>H362+H364+H363+H365+H366+H367+H368</f>
        <v>0</v>
      </c>
    </row>
    <row r="369" spans="1:9" x14ac:dyDescent="0.25">
      <c r="A369" s="3">
        <f t="shared" si="24"/>
        <v>47777</v>
      </c>
      <c r="B369" s="66"/>
      <c r="C369" s="67"/>
      <c r="D369" s="66"/>
      <c r="E369" s="66"/>
      <c r="F369" s="66"/>
      <c r="G369" s="66"/>
      <c r="H369" s="33">
        <f t="shared" si="23"/>
        <v>0</v>
      </c>
      <c r="I369" s="91"/>
    </row>
    <row r="370" spans="1:9" x14ac:dyDescent="0.25">
      <c r="A370" s="3">
        <f t="shared" si="24"/>
        <v>47778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5">
      <c r="A371" s="3">
        <f t="shared" si="24"/>
        <v>47779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5">
      <c r="A372" s="3">
        <f t="shared" si="24"/>
        <v>47780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3"/>
    </row>
    <row r="373" spans="1:9" x14ac:dyDescent="0.25">
      <c r="A373" s="3">
        <f t="shared" si="24"/>
        <v>47781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5">
      <c r="A374" s="2">
        <f t="shared" si="24"/>
        <v>47782</v>
      </c>
      <c r="B374" s="64"/>
      <c r="C374" s="65"/>
      <c r="D374" s="64"/>
      <c r="E374" s="64"/>
      <c r="F374" s="64"/>
      <c r="G374" s="64"/>
      <c r="H374" s="22">
        <f t="shared" si="23"/>
        <v>0</v>
      </c>
      <c r="I374" s="103"/>
    </row>
    <row r="375" spans="1:9" x14ac:dyDescent="0.25">
      <c r="A375" s="2">
        <f t="shared" si="24"/>
        <v>47783</v>
      </c>
      <c r="B375" s="64"/>
      <c r="C375" s="65"/>
      <c r="D375" s="64"/>
      <c r="E375" s="64"/>
      <c r="F375" s="64"/>
      <c r="G375" s="64"/>
      <c r="H375" s="22">
        <f t="shared" si="23"/>
        <v>0</v>
      </c>
      <c r="I375" s="103">
        <f>H369+H371+H370+H372+H373+H374+H375</f>
        <v>0</v>
      </c>
    </row>
    <row r="376" spans="1:9" x14ac:dyDescent="0.25">
      <c r="A376" s="3">
        <f t="shared" si="24"/>
        <v>47784</v>
      </c>
      <c r="B376" s="66"/>
      <c r="C376" s="67"/>
      <c r="D376" s="66"/>
      <c r="E376" s="66"/>
      <c r="F376" s="66"/>
      <c r="G376" s="66"/>
      <c r="H376" s="33">
        <f t="shared" si="23"/>
        <v>0</v>
      </c>
      <c r="I376" s="91"/>
    </row>
    <row r="377" spans="1:9" x14ac:dyDescent="0.25">
      <c r="A377" s="3">
        <f t="shared" si="24"/>
        <v>47785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5">
      <c r="A378" s="3">
        <f t="shared" si="24"/>
        <v>47786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8" thickBot="1" x14ac:dyDescent="0.3">
      <c r="A379" s="3">
        <f t="shared" si="24"/>
        <v>47787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6"/>
    </row>
    <row r="380" spans="1:9" ht="13.8" thickBot="1" x14ac:dyDescent="0.3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8" thickBot="1" x14ac:dyDescent="0.3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8" thickBot="1" x14ac:dyDescent="0.3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7" thickBot="1" x14ac:dyDescent="0.3">
      <c r="A383" s="6" t="s">
        <v>89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8" thickBot="1" x14ac:dyDescent="0.3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8" thickBot="1" x14ac:dyDescent="0.3">
      <c r="A385" s="37" t="s">
        <v>41</v>
      </c>
      <c r="B385" s="38">
        <f>(C6/5)*19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40.200000000000003" thickBot="1" x14ac:dyDescent="0.3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5">
      <c r="A387" s="2">
        <v>47788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5">
      <c r="A388" s="2">
        <f>A387+1</f>
        <v>47789</v>
      </c>
      <c r="B388" s="64"/>
      <c r="C388" s="65"/>
      <c r="D388" s="64"/>
      <c r="E388" s="64"/>
      <c r="F388" s="64"/>
      <c r="G388" s="64"/>
      <c r="H388" s="22">
        <f t="shared" ref="H388:H416" si="26">B388+E388+F388+G388</f>
        <v>0</v>
      </c>
      <c r="I388" s="103"/>
    </row>
    <row r="389" spans="1:9" x14ac:dyDescent="0.25">
      <c r="A389" s="2">
        <f t="shared" ref="A389:A416" si="27">A388+1</f>
        <v>47790</v>
      </c>
      <c r="B389" s="64"/>
      <c r="C389" s="65"/>
      <c r="D389" s="64"/>
      <c r="E389" s="64"/>
      <c r="F389" s="64"/>
      <c r="G389" s="64"/>
      <c r="H389" s="22">
        <f t="shared" si="26"/>
        <v>0</v>
      </c>
      <c r="I389" s="113">
        <f>H376+H377+H378+H379+H387+H388+H389</f>
        <v>0</v>
      </c>
    </row>
    <row r="390" spans="1:9" x14ac:dyDescent="0.25">
      <c r="A390" s="3">
        <f t="shared" si="27"/>
        <v>47791</v>
      </c>
      <c r="B390" s="66"/>
      <c r="C390" s="67"/>
      <c r="D390" s="66"/>
      <c r="E390" s="66"/>
      <c r="F390" s="66"/>
      <c r="G390" s="66"/>
      <c r="H390" s="33">
        <f t="shared" si="26"/>
        <v>0</v>
      </c>
      <c r="I390" s="91"/>
    </row>
    <row r="391" spans="1:9" x14ac:dyDescent="0.25">
      <c r="A391" s="3">
        <f t="shared" si="27"/>
        <v>47792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5">
      <c r="A392" s="3">
        <f t="shared" si="27"/>
        <v>47793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5">
      <c r="A393" s="3">
        <f t="shared" si="27"/>
        <v>47794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3"/>
    </row>
    <row r="394" spans="1:9" x14ac:dyDescent="0.25">
      <c r="A394" s="3">
        <f t="shared" si="27"/>
        <v>47795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5">
      <c r="A395" s="2">
        <f t="shared" si="27"/>
        <v>47796</v>
      </c>
      <c r="B395" s="64"/>
      <c r="C395" s="65"/>
      <c r="D395" s="64"/>
      <c r="E395" s="64"/>
      <c r="F395" s="64"/>
      <c r="G395" s="64"/>
      <c r="H395" s="22">
        <f t="shared" si="26"/>
        <v>0</v>
      </c>
      <c r="I395" s="103"/>
    </row>
    <row r="396" spans="1:9" x14ac:dyDescent="0.25">
      <c r="A396" s="2">
        <f t="shared" si="27"/>
        <v>47797</v>
      </c>
      <c r="B396" s="64"/>
      <c r="C396" s="65"/>
      <c r="D396" s="64"/>
      <c r="E396" s="64"/>
      <c r="F396" s="64"/>
      <c r="G396" s="64"/>
      <c r="H396" s="22">
        <f t="shared" si="26"/>
        <v>0</v>
      </c>
      <c r="I396" s="103">
        <f>H390+H392+H391+H393+H394+H395+H396</f>
        <v>0</v>
      </c>
    </row>
    <row r="397" spans="1:9" x14ac:dyDescent="0.25">
      <c r="A397" s="2">
        <f t="shared" si="27"/>
        <v>47798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13"/>
    </row>
    <row r="398" spans="1:9" x14ac:dyDescent="0.25">
      <c r="A398" s="3">
        <f t="shared" si="27"/>
        <v>47799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5">
      <c r="A399" s="3">
        <f t="shared" si="27"/>
        <v>47800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5">
      <c r="A400" s="3">
        <f t="shared" si="27"/>
        <v>47801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3"/>
    </row>
    <row r="401" spans="1:9" x14ac:dyDescent="0.25">
      <c r="A401" s="3">
        <f t="shared" si="27"/>
        <v>47802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5">
      <c r="A402" s="2">
        <f t="shared" si="27"/>
        <v>47803</v>
      </c>
      <c r="B402" s="64"/>
      <c r="C402" s="65"/>
      <c r="D402" s="64"/>
      <c r="E402" s="64"/>
      <c r="F402" s="64"/>
      <c r="G402" s="64"/>
      <c r="H402" s="22">
        <f t="shared" si="26"/>
        <v>0</v>
      </c>
      <c r="I402" s="103"/>
    </row>
    <row r="403" spans="1:9" x14ac:dyDescent="0.25">
      <c r="A403" s="2">
        <f t="shared" si="27"/>
        <v>47804</v>
      </c>
      <c r="B403" s="64"/>
      <c r="C403" s="65"/>
      <c r="D403" s="64"/>
      <c r="E403" s="64"/>
      <c r="F403" s="64"/>
      <c r="G403" s="64"/>
      <c r="H403" s="22">
        <f t="shared" si="26"/>
        <v>0</v>
      </c>
      <c r="I403" s="103">
        <f>H397+H399+H398+H400+H401+H402+H403</f>
        <v>0</v>
      </c>
    </row>
    <row r="404" spans="1:9" x14ac:dyDescent="0.25">
      <c r="A404" s="3">
        <f t="shared" si="27"/>
        <v>47805</v>
      </c>
      <c r="B404" s="66"/>
      <c r="C404" s="67"/>
      <c r="D404" s="66"/>
      <c r="E404" s="66"/>
      <c r="F404" s="66"/>
      <c r="G404" s="66"/>
      <c r="H404" s="33">
        <f t="shared" si="26"/>
        <v>0</v>
      </c>
      <c r="I404" s="91"/>
    </row>
    <row r="405" spans="1:9" x14ac:dyDescent="0.25">
      <c r="A405" s="3">
        <f t="shared" si="27"/>
        <v>47806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5">
      <c r="A406" s="3">
        <f t="shared" si="27"/>
        <v>47807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5">
      <c r="A407" s="3">
        <f t="shared" si="27"/>
        <v>47808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3"/>
    </row>
    <row r="408" spans="1:9" x14ac:dyDescent="0.25">
      <c r="A408" s="3">
        <f t="shared" si="27"/>
        <v>47809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5">
      <c r="A409" s="2">
        <f t="shared" si="27"/>
        <v>47810</v>
      </c>
      <c r="B409" s="64"/>
      <c r="C409" s="65"/>
      <c r="D409" s="64"/>
      <c r="E409" s="64"/>
      <c r="F409" s="64"/>
      <c r="G409" s="64"/>
      <c r="H409" s="22">
        <f t="shared" si="26"/>
        <v>0</v>
      </c>
      <c r="I409" s="103"/>
    </row>
    <row r="410" spans="1:9" x14ac:dyDescent="0.25">
      <c r="A410" s="2">
        <f t="shared" si="27"/>
        <v>47811</v>
      </c>
      <c r="B410" s="64"/>
      <c r="C410" s="65"/>
      <c r="D410" s="64"/>
      <c r="E410" s="64"/>
      <c r="F410" s="64"/>
      <c r="G410" s="64"/>
      <c r="H410" s="22">
        <f t="shared" si="26"/>
        <v>0</v>
      </c>
      <c r="I410" s="103">
        <f>H404+H406+H405+H407+H408+H409+H410</f>
        <v>0</v>
      </c>
    </row>
    <row r="411" spans="1:9" x14ac:dyDescent="0.25">
      <c r="A411" s="3">
        <f t="shared" si="27"/>
        <v>47812</v>
      </c>
      <c r="B411" s="66"/>
      <c r="C411" s="67"/>
      <c r="D411" s="66"/>
      <c r="E411" s="66"/>
      <c r="F411" s="66"/>
      <c r="G411" s="66"/>
      <c r="H411" s="33">
        <f t="shared" si="26"/>
        <v>0</v>
      </c>
      <c r="I411" s="91"/>
    </row>
    <row r="412" spans="1:9" x14ac:dyDescent="0.25">
      <c r="A412" s="3">
        <f t="shared" si="27"/>
        <v>47813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5">
      <c r="A413" s="3">
        <f t="shared" si="27"/>
        <v>47814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5">
      <c r="A414" s="3">
        <f t="shared" si="27"/>
        <v>47815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3"/>
    </row>
    <row r="415" spans="1:9" x14ac:dyDescent="0.25">
      <c r="A415" s="3">
        <f t="shared" si="27"/>
        <v>47816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8" thickBot="1" x14ac:dyDescent="0.3">
      <c r="A416" s="2">
        <f t="shared" si="27"/>
        <v>47817</v>
      </c>
      <c r="B416" s="64"/>
      <c r="C416" s="65"/>
      <c r="D416" s="64"/>
      <c r="E416" s="64"/>
      <c r="F416" s="64"/>
      <c r="G416" s="64"/>
      <c r="H416" s="22">
        <f t="shared" si="26"/>
        <v>0</v>
      </c>
      <c r="I416" s="117"/>
    </row>
    <row r="417" spans="1:9" ht="13.8" thickBot="1" x14ac:dyDescent="0.3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8" thickBot="1" x14ac:dyDescent="0.3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8" thickBot="1" x14ac:dyDescent="0.3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7" thickBot="1" x14ac:dyDescent="0.3">
      <c r="A420" s="6" t="s">
        <v>89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8" thickBot="1" x14ac:dyDescent="0.3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8" thickBot="1" x14ac:dyDescent="0.3">
      <c r="A422" s="37" t="s">
        <v>44</v>
      </c>
      <c r="B422" s="38">
        <f>(C6/5)*21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40.200000000000003" thickBot="1" x14ac:dyDescent="0.3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5">
      <c r="A424" s="2">
        <v>47818</v>
      </c>
      <c r="B424" s="64"/>
      <c r="C424" s="65"/>
      <c r="D424" s="64"/>
      <c r="E424" s="64"/>
      <c r="F424" s="64"/>
      <c r="G424" s="64"/>
      <c r="H424" s="22">
        <f>B424+E424+F424+G424</f>
        <v>0</v>
      </c>
      <c r="I424" s="115">
        <f>H411+H412+H413+H414+H415+H416+H424</f>
        <v>0</v>
      </c>
    </row>
    <row r="425" spans="1:9" x14ac:dyDescent="0.25">
      <c r="A425" s="3">
        <f>A424+1</f>
        <v>47819</v>
      </c>
      <c r="B425" s="66"/>
      <c r="C425" s="67"/>
      <c r="D425" s="66"/>
      <c r="E425" s="66"/>
      <c r="F425" s="66"/>
      <c r="G425" s="66"/>
      <c r="H425" s="33">
        <f t="shared" ref="H425:H454" si="28">B425+E425+F425+G425</f>
        <v>0</v>
      </c>
      <c r="I425" s="91"/>
    </row>
    <row r="426" spans="1:9" x14ac:dyDescent="0.25">
      <c r="A426" s="3">
        <f t="shared" ref="A426:A454" si="29">A425+1</f>
        <v>47820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5">
      <c r="A427" s="3">
        <f t="shared" si="29"/>
        <v>47821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5">
      <c r="A428" s="3">
        <f t="shared" si="29"/>
        <v>47822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91"/>
    </row>
    <row r="429" spans="1:9" x14ac:dyDescent="0.25">
      <c r="A429" s="3">
        <f t="shared" si="29"/>
        <v>47823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5">
      <c r="A430" s="2">
        <f t="shared" si="29"/>
        <v>47824</v>
      </c>
      <c r="B430" s="64"/>
      <c r="C430" s="65"/>
      <c r="D430" s="64"/>
      <c r="E430" s="64"/>
      <c r="F430" s="64"/>
      <c r="G430" s="64"/>
      <c r="H430" s="22">
        <f t="shared" si="28"/>
        <v>0</v>
      </c>
      <c r="I430" s="103"/>
    </row>
    <row r="431" spans="1:9" x14ac:dyDescent="0.25">
      <c r="A431" s="2">
        <f t="shared" si="29"/>
        <v>47825</v>
      </c>
      <c r="B431" s="64"/>
      <c r="C431" s="65"/>
      <c r="D431" s="64"/>
      <c r="E431" s="64"/>
      <c r="F431" s="64"/>
      <c r="G431" s="64"/>
      <c r="H431" s="22">
        <f t="shared" si="28"/>
        <v>0</v>
      </c>
      <c r="I431" s="103">
        <f>H425+H427+H426+H428+H429+H430+H431</f>
        <v>0</v>
      </c>
    </row>
    <row r="432" spans="1:9" x14ac:dyDescent="0.25">
      <c r="A432" s="3">
        <f t="shared" si="29"/>
        <v>47826</v>
      </c>
      <c r="B432" s="66"/>
      <c r="C432" s="67"/>
      <c r="D432" s="66"/>
      <c r="E432" s="66"/>
      <c r="F432" s="66"/>
      <c r="G432" s="66"/>
      <c r="H432" s="33">
        <f t="shared" si="28"/>
        <v>0</v>
      </c>
      <c r="I432" s="91"/>
    </row>
    <row r="433" spans="1:9" x14ac:dyDescent="0.25">
      <c r="A433" s="3">
        <f t="shared" si="29"/>
        <v>47827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5">
      <c r="A434" s="3">
        <f t="shared" si="29"/>
        <v>47828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5">
      <c r="A435" s="3">
        <f t="shared" si="29"/>
        <v>47829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3"/>
    </row>
    <row r="436" spans="1:9" x14ac:dyDescent="0.25">
      <c r="A436" s="3">
        <f t="shared" si="29"/>
        <v>47830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5">
      <c r="A437" s="2">
        <f t="shared" si="29"/>
        <v>47831</v>
      </c>
      <c r="B437" s="64"/>
      <c r="C437" s="65"/>
      <c r="D437" s="64"/>
      <c r="E437" s="64"/>
      <c r="F437" s="64"/>
      <c r="G437" s="64"/>
      <c r="H437" s="22">
        <f t="shared" si="28"/>
        <v>0</v>
      </c>
      <c r="I437" s="103"/>
    </row>
    <row r="438" spans="1:9" x14ac:dyDescent="0.25">
      <c r="A438" s="2">
        <f t="shared" si="29"/>
        <v>47832</v>
      </c>
      <c r="B438" s="64"/>
      <c r="C438" s="65"/>
      <c r="D438" s="64"/>
      <c r="E438" s="64"/>
      <c r="F438" s="64"/>
      <c r="G438" s="64"/>
      <c r="H438" s="22">
        <f t="shared" si="28"/>
        <v>0</v>
      </c>
      <c r="I438" s="103">
        <f>H432+H434+H433+H435+H436+H437+H438</f>
        <v>0</v>
      </c>
    </row>
    <row r="439" spans="1:9" x14ac:dyDescent="0.25">
      <c r="A439" s="3">
        <f t="shared" si="29"/>
        <v>47833</v>
      </c>
      <c r="B439" s="66"/>
      <c r="C439" s="67"/>
      <c r="D439" s="66"/>
      <c r="E439" s="66"/>
      <c r="F439" s="66"/>
      <c r="G439" s="66"/>
      <c r="H439" s="33">
        <f t="shared" si="28"/>
        <v>0</v>
      </c>
      <c r="I439" s="91"/>
    </row>
    <row r="440" spans="1:9" x14ac:dyDescent="0.25">
      <c r="A440" s="3">
        <f t="shared" si="29"/>
        <v>47834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5">
      <c r="A441" s="3">
        <f t="shared" si="29"/>
        <v>47835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5">
      <c r="A442" s="3">
        <f t="shared" si="29"/>
        <v>47836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3"/>
    </row>
    <row r="443" spans="1:9" x14ac:dyDescent="0.25">
      <c r="A443" s="3">
        <f t="shared" si="29"/>
        <v>47837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5">
      <c r="A444" s="2">
        <f t="shared" si="29"/>
        <v>47838</v>
      </c>
      <c r="B444" s="64"/>
      <c r="C444" s="65"/>
      <c r="D444" s="64"/>
      <c r="E444" s="64"/>
      <c r="F444" s="64"/>
      <c r="G444" s="64"/>
      <c r="H444" s="22">
        <f t="shared" si="28"/>
        <v>0</v>
      </c>
      <c r="I444" s="103"/>
    </row>
    <row r="445" spans="1:9" x14ac:dyDescent="0.25">
      <c r="A445" s="2">
        <f t="shared" si="29"/>
        <v>47839</v>
      </c>
      <c r="B445" s="64"/>
      <c r="C445" s="65"/>
      <c r="D445" s="64"/>
      <c r="E445" s="64"/>
      <c r="F445" s="64"/>
      <c r="G445" s="64"/>
      <c r="H445" s="22">
        <f t="shared" si="28"/>
        <v>0</v>
      </c>
      <c r="I445" s="103">
        <f>H439+H441+H440+H442+H443+H444+H445</f>
        <v>0</v>
      </c>
    </row>
    <row r="446" spans="1:9" x14ac:dyDescent="0.25">
      <c r="A446" s="3">
        <f t="shared" si="29"/>
        <v>47840</v>
      </c>
      <c r="B446" s="66"/>
      <c r="C446" s="67"/>
      <c r="D446" s="66"/>
      <c r="E446" s="66"/>
      <c r="F446" s="66"/>
      <c r="G446" s="66"/>
      <c r="H446" s="33">
        <f t="shared" si="28"/>
        <v>0</v>
      </c>
      <c r="I446" s="91"/>
    </row>
    <row r="447" spans="1:9" x14ac:dyDescent="0.25">
      <c r="A447" s="3">
        <f t="shared" si="29"/>
        <v>47841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5">
      <c r="A448" s="2">
        <f t="shared" si="29"/>
        <v>47842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5">
      <c r="A449" s="3">
        <f t="shared" si="29"/>
        <v>47843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3"/>
    </row>
    <row r="450" spans="1:9" x14ac:dyDescent="0.25">
      <c r="A450" s="3">
        <f t="shared" si="29"/>
        <v>47844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5">
      <c r="A451" s="2">
        <f t="shared" si="29"/>
        <v>47845</v>
      </c>
      <c r="B451" s="64"/>
      <c r="C451" s="65"/>
      <c r="D451" s="64"/>
      <c r="E451" s="64"/>
      <c r="F451" s="64"/>
      <c r="G451" s="64"/>
      <c r="H451" s="22">
        <f t="shared" si="28"/>
        <v>0</v>
      </c>
      <c r="I451" s="103"/>
    </row>
    <row r="452" spans="1:9" x14ac:dyDescent="0.25">
      <c r="A452" s="2">
        <f t="shared" si="29"/>
        <v>47846</v>
      </c>
      <c r="B452" s="64"/>
      <c r="C452" s="65"/>
      <c r="D452" s="64"/>
      <c r="E452" s="64"/>
      <c r="F452" s="64"/>
      <c r="G452" s="64"/>
      <c r="H452" s="22">
        <f t="shared" si="28"/>
        <v>0</v>
      </c>
      <c r="I452" s="103">
        <f>H446+H448+H447+H449+H450+H451+H452</f>
        <v>0</v>
      </c>
    </row>
    <row r="453" spans="1:9" x14ac:dyDescent="0.25">
      <c r="A453" s="3">
        <f t="shared" si="29"/>
        <v>47847</v>
      </c>
      <c r="B453" s="66"/>
      <c r="C453" s="67"/>
      <c r="D453" s="66"/>
      <c r="E453" s="66"/>
      <c r="F453" s="66"/>
      <c r="G453" s="66"/>
      <c r="H453" s="33">
        <f t="shared" si="28"/>
        <v>0</v>
      </c>
      <c r="I453" s="91"/>
    </row>
    <row r="454" spans="1:9" ht="13.8" thickBot="1" x14ac:dyDescent="0.3">
      <c r="A454" s="3">
        <f t="shared" si="29"/>
        <v>47848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8" thickBot="1" x14ac:dyDescent="0.3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8" thickBot="1" x14ac:dyDescent="0.3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8" thickBot="1" x14ac:dyDescent="0.3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7" thickBot="1" x14ac:dyDescent="0.3">
      <c r="A458" s="6" t="s">
        <v>89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nhdsFLKeMdqB6u1hFVMM1yMp4+8Uji1OnH+7MhDM6SZzsCKlb51lXJhaARyXT3crQzzHAuuDHSK997IdEwL3NQ==" saltValue="yQQKW+CaQRy0osj5f0EoDw==" spinCount="100000" sheet="1"/>
  <mergeCells count="5">
    <mergeCell ref="A2:B2"/>
    <mergeCell ref="A3:B3"/>
    <mergeCell ref="A4:B4"/>
    <mergeCell ref="A5:B5"/>
    <mergeCell ref="A6:B6"/>
  </mergeCells>
  <conditionalFormatting sqref="B44">
    <cfRule type="cellIs" dxfId="69" priority="118" operator="greaterThan">
      <formula>100</formula>
    </cfRule>
  </conditionalFormatting>
  <conditionalFormatting sqref="B46">
    <cfRule type="cellIs" dxfId="68" priority="119" operator="greaterThan">
      <formula>$C$8</formula>
    </cfRule>
  </conditionalFormatting>
  <conditionalFormatting sqref="B80">
    <cfRule type="cellIs" dxfId="67" priority="117" operator="greaterThan">
      <formula>100</formula>
    </cfRule>
  </conditionalFormatting>
  <conditionalFormatting sqref="B82">
    <cfRule type="cellIs" dxfId="66" priority="140" operator="greaterThan">
      <formula>$C$8</formula>
    </cfRule>
  </conditionalFormatting>
  <conditionalFormatting sqref="B118">
    <cfRule type="cellIs" dxfId="65" priority="116" operator="greaterThan">
      <formula>100</formula>
    </cfRule>
  </conditionalFormatting>
  <conditionalFormatting sqref="B120">
    <cfRule type="cellIs" dxfId="64" priority="139" operator="greaterThan">
      <formula>"c8"</formula>
    </cfRule>
    <cfRule type="cellIs" dxfId="63" priority="129" operator="greaterThan">
      <formula>$C$8</formula>
    </cfRule>
  </conditionalFormatting>
  <conditionalFormatting sqref="B155">
    <cfRule type="cellIs" dxfId="62" priority="115" operator="greaterThan">
      <formula>100</formula>
    </cfRule>
  </conditionalFormatting>
  <conditionalFormatting sqref="B157">
    <cfRule type="cellIs" dxfId="61" priority="138" operator="greaterThan">
      <formula>"c8"</formula>
    </cfRule>
    <cfRule type="cellIs" dxfId="60" priority="128" operator="greaterThan">
      <formula>$C$8</formula>
    </cfRule>
  </conditionalFormatting>
  <conditionalFormatting sqref="B193">
    <cfRule type="cellIs" dxfId="59" priority="114" operator="greaterThan">
      <formula>100</formula>
    </cfRule>
  </conditionalFormatting>
  <conditionalFormatting sqref="B195">
    <cfRule type="cellIs" dxfId="58" priority="137" operator="greaterThan">
      <formula>"c8"</formula>
    </cfRule>
    <cfRule type="cellIs" dxfId="57" priority="127" operator="greaterThan">
      <formula>$C$8</formula>
    </cfRule>
  </conditionalFormatting>
  <conditionalFormatting sqref="B230">
    <cfRule type="cellIs" dxfId="56" priority="113" operator="greaterThan">
      <formula>100</formula>
    </cfRule>
  </conditionalFormatting>
  <conditionalFormatting sqref="B232">
    <cfRule type="cellIs" dxfId="55" priority="136" operator="greaterThan">
      <formula>"c8"</formula>
    </cfRule>
    <cfRule type="cellIs" dxfId="54" priority="126" operator="greaterThan">
      <formula>$C$8</formula>
    </cfRule>
  </conditionalFormatting>
  <conditionalFormatting sqref="B268">
    <cfRule type="cellIs" dxfId="53" priority="112" operator="greaterThan">
      <formula>100</formula>
    </cfRule>
  </conditionalFormatting>
  <conditionalFormatting sqref="B270">
    <cfRule type="cellIs" dxfId="52" priority="135" operator="greaterThan">
      <formula>"c8"</formula>
    </cfRule>
    <cfRule type="cellIs" dxfId="51" priority="125" operator="greaterThan">
      <formula>$C$8</formula>
    </cfRule>
  </conditionalFormatting>
  <conditionalFormatting sqref="B306">
    <cfRule type="cellIs" dxfId="50" priority="111" operator="greaterThan">
      <formula>100</formula>
    </cfRule>
  </conditionalFormatting>
  <conditionalFormatting sqref="B308">
    <cfRule type="cellIs" dxfId="49" priority="134" operator="greaterThan">
      <formula>"c8"</formula>
    </cfRule>
    <cfRule type="cellIs" dxfId="48" priority="124" operator="greaterThan">
      <formula>$C$8</formula>
    </cfRule>
  </conditionalFormatting>
  <conditionalFormatting sqref="B343">
    <cfRule type="cellIs" dxfId="47" priority="110" operator="greaterThan">
      <formula>100</formula>
    </cfRule>
  </conditionalFormatting>
  <conditionalFormatting sqref="B345">
    <cfRule type="cellIs" dxfId="46" priority="133" operator="greaterThan">
      <formula>"c8"</formula>
    </cfRule>
    <cfRule type="cellIs" dxfId="45" priority="123" operator="greaterThan">
      <formula>$C$8</formula>
    </cfRule>
  </conditionalFormatting>
  <conditionalFormatting sqref="B381">
    <cfRule type="cellIs" dxfId="44" priority="109" operator="greaterThan">
      <formula>100</formula>
    </cfRule>
  </conditionalFormatting>
  <conditionalFormatting sqref="B383">
    <cfRule type="cellIs" dxfId="43" priority="132" operator="greaterThan">
      <formula>"c8"</formula>
    </cfRule>
    <cfRule type="cellIs" dxfId="42" priority="122" operator="greaterThan">
      <formula>$C$8</formula>
    </cfRule>
  </conditionalFormatting>
  <conditionalFormatting sqref="B418">
    <cfRule type="cellIs" dxfId="41" priority="108" operator="greaterThan">
      <formula>100</formula>
    </cfRule>
  </conditionalFormatting>
  <conditionalFormatting sqref="B420">
    <cfRule type="cellIs" dxfId="40" priority="131" operator="greaterThan">
      <formula>"c8"</formula>
    </cfRule>
    <cfRule type="cellIs" dxfId="39" priority="121" operator="greaterThan">
      <formula>$C$8</formula>
    </cfRule>
  </conditionalFormatting>
  <conditionalFormatting sqref="B456">
    <cfRule type="cellIs" dxfId="38" priority="107" operator="greaterThan">
      <formula>100</formula>
    </cfRule>
  </conditionalFormatting>
  <conditionalFormatting sqref="B458">
    <cfRule type="cellIs" dxfId="37" priority="120" operator="greaterThan">
      <formula>$C$8</formula>
    </cfRule>
    <cfRule type="cellIs" dxfId="36" priority="130" operator="greaterThan">
      <formula>"c8"</formula>
    </cfRule>
  </conditionalFormatting>
  <conditionalFormatting sqref="H12:H42">
    <cfRule type="cellIs" dxfId="35" priority="106" operator="greaterThan">
      <formula>11</formula>
    </cfRule>
  </conditionalFormatting>
  <conditionalFormatting sqref="H43">
    <cfRule type="cellIs" dxfId="34" priority="94" operator="greaterThan">
      <formula>$B$10</formula>
    </cfRule>
  </conditionalFormatting>
  <conditionalFormatting sqref="H50:H78">
    <cfRule type="cellIs" dxfId="33" priority="105" operator="greaterThan">
      <formula>11</formula>
    </cfRule>
  </conditionalFormatting>
  <conditionalFormatting sqref="H79">
    <cfRule type="cellIs" dxfId="32" priority="93" operator="greaterThan">
      <formula>$B$48</formula>
    </cfRule>
  </conditionalFormatting>
  <conditionalFormatting sqref="H86:H116">
    <cfRule type="cellIs" dxfId="31" priority="104" operator="greaterThan">
      <formula>11</formula>
    </cfRule>
  </conditionalFormatting>
  <conditionalFormatting sqref="H117">
    <cfRule type="cellIs" dxfId="30" priority="92" operator="greaterThan">
      <formula>$B$84</formula>
    </cfRule>
  </conditionalFormatting>
  <conditionalFormatting sqref="H124:H153">
    <cfRule type="cellIs" dxfId="29" priority="103" operator="greaterThan">
      <formula>11</formula>
    </cfRule>
  </conditionalFormatting>
  <conditionalFormatting sqref="H154">
    <cfRule type="cellIs" dxfId="28" priority="91" operator="greaterThan">
      <formula>$B$122</formula>
    </cfRule>
  </conditionalFormatting>
  <conditionalFormatting sqref="H161:H191">
    <cfRule type="cellIs" dxfId="27" priority="102" operator="greaterThan">
      <formula>11</formula>
    </cfRule>
  </conditionalFormatting>
  <conditionalFormatting sqref="H192">
    <cfRule type="cellIs" dxfId="26" priority="90" operator="greaterThan">
      <formula>$B$159</formula>
    </cfRule>
  </conditionalFormatting>
  <conditionalFormatting sqref="H199:H228">
    <cfRule type="cellIs" dxfId="25" priority="101" operator="greaterThan">
      <formula>11</formula>
    </cfRule>
  </conditionalFormatting>
  <conditionalFormatting sqref="H229">
    <cfRule type="cellIs" dxfId="24" priority="89" operator="greaterThan">
      <formula>$B$197</formula>
    </cfRule>
  </conditionalFormatting>
  <conditionalFormatting sqref="H236:H266">
    <cfRule type="cellIs" dxfId="23" priority="100" operator="greaterThan">
      <formula>11</formula>
    </cfRule>
  </conditionalFormatting>
  <conditionalFormatting sqref="H267">
    <cfRule type="cellIs" dxfId="22" priority="88" operator="greaterThan">
      <formula>$B$234</formula>
    </cfRule>
  </conditionalFormatting>
  <conditionalFormatting sqref="H274:H304">
    <cfRule type="cellIs" dxfId="21" priority="99" operator="greaterThan">
      <formula>11</formula>
    </cfRule>
  </conditionalFormatting>
  <conditionalFormatting sqref="H305">
    <cfRule type="cellIs" dxfId="20" priority="87" operator="greaterThan">
      <formula>$B$272</formula>
    </cfRule>
  </conditionalFormatting>
  <conditionalFormatting sqref="H312:H341">
    <cfRule type="cellIs" dxfId="19" priority="98" operator="greaterThan">
      <formula>11</formula>
    </cfRule>
  </conditionalFormatting>
  <conditionalFormatting sqref="H342">
    <cfRule type="cellIs" dxfId="18" priority="86" operator="greaterThan">
      <formula>$B$310</formula>
    </cfRule>
  </conditionalFormatting>
  <conditionalFormatting sqref="H349:H379">
    <cfRule type="cellIs" dxfId="17" priority="97" operator="greaterThan">
      <formula>11</formula>
    </cfRule>
  </conditionalFormatting>
  <conditionalFormatting sqref="H380">
    <cfRule type="cellIs" dxfId="16" priority="85" operator="greaterThan">
      <formula>$B$347</formula>
    </cfRule>
  </conditionalFormatting>
  <conditionalFormatting sqref="H387:H416">
    <cfRule type="cellIs" dxfId="15" priority="96" operator="greaterThan">
      <formula>11</formula>
    </cfRule>
  </conditionalFormatting>
  <conditionalFormatting sqref="H417">
    <cfRule type="cellIs" dxfId="14" priority="84" operator="greaterThan">
      <formula>$B$385</formula>
    </cfRule>
  </conditionalFormatting>
  <conditionalFormatting sqref="H424:H454">
    <cfRule type="cellIs" dxfId="13" priority="95" operator="greaterThan">
      <formula>11</formula>
    </cfRule>
  </conditionalFormatting>
  <conditionalFormatting sqref="H455">
    <cfRule type="cellIs" dxfId="12" priority="83" operator="greaterThan">
      <formula>$B$422</formula>
    </cfRule>
  </conditionalFormatting>
  <conditionalFormatting sqref="I12:I42">
    <cfRule type="cellIs" dxfId="11" priority="82" operator="greaterThan">
      <formula>50</formula>
    </cfRule>
  </conditionalFormatting>
  <conditionalFormatting sqref="I50:I78">
    <cfRule type="cellIs" dxfId="10" priority="1" operator="greaterThan">
      <formula>50</formula>
    </cfRule>
  </conditionalFormatting>
  <conditionalFormatting sqref="I86:I116">
    <cfRule type="cellIs" dxfId="9" priority="34" operator="greaterThan">
      <formula>50</formula>
    </cfRule>
  </conditionalFormatting>
  <conditionalFormatting sqref="I124:I153">
    <cfRule type="cellIs" dxfId="8" priority="30" operator="greaterThan">
      <formula>50</formula>
    </cfRule>
  </conditionalFormatting>
  <conditionalFormatting sqref="I161:I191">
    <cfRule type="cellIs" dxfId="7" priority="27" operator="greaterThan">
      <formula>50</formula>
    </cfRule>
  </conditionalFormatting>
  <conditionalFormatting sqref="I199:I228">
    <cfRule type="cellIs" dxfId="6" priority="23" operator="greaterThan">
      <formula>50</formula>
    </cfRule>
  </conditionalFormatting>
  <conditionalFormatting sqref="I236:I266">
    <cfRule type="cellIs" dxfId="5" priority="19" operator="greaterThan">
      <formula>50</formula>
    </cfRule>
  </conditionalFormatting>
  <conditionalFormatting sqref="I274:I304">
    <cfRule type="cellIs" dxfId="4" priority="16" operator="greaterThan">
      <formula>50</formula>
    </cfRule>
  </conditionalFormatting>
  <conditionalFormatting sqref="I312:I341">
    <cfRule type="cellIs" dxfId="3" priority="12" operator="greaterThan">
      <formula>50</formula>
    </cfRule>
  </conditionalFormatting>
  <conditionalFormatting sqref="I349:I379">
    <cfRule type="cellIs" dxfId="2" priority="9" operator="greaterThan">
      <formula>50</formula>
    </cfRule>
  </conditionalFormatting>
  <conditionalFormatting sqref="I387:I416">
    <cfRule type="cellIs" dxfId="1" priority="6" operator="greaterThan">
      <formula>50</formula>
    </cfRule>
  </conditionalFormatting>
  <conditionalFormatting sqref="I424:I454">
    <cfRule type="cellIs" dxfId="0" priority="2" operator="greaterThan">
      <formula>50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01FC-E72C-4B1E-BE82-1A51107158A8}">
  <dimension ref="A1:M90"/>
  <sheetViews>
    <sheetView workbookViewId="0">
      <selection activeCell="M2" sqref="M2"/>
    </sheetView>
  </sheetViews>
  <sheetFormatPr defaultRowHeight="13.2" x14ac:dyDescent="0.25"/>
  <cols>
    <col min="1" max="1" width="18.109375" customWidth="1"/>
    <col min="2" max="2" width="18.33203125" customWidth="1"/>
    <col min="3" max="3" width="11.109375" customWidth="1"/>
    <col min="4" max="4" width="12.44140625" customWidth="1"/>
    <col min="5" max="5" width="11" customWidth="1"/>
    <col min="6" max="6" width="16.109375" customWidth="1"/>
    <col min="7" max="7" width="18.109375" customWidth="1"/>
    <col min="12" max="12" width="14.6640625" style="79" customWidth="1"/>
    <col min="13" max="13" width="18" style="79" customWidth="1"/>
  </cols>
  <sheetData>
    <row r="1" spans="1:13" ht="102.75" customHeight="1" x14ac:dyDescent="0.25">
      <c r="A1" s="70" t="s">
        <v>46</v>
      </c>
      <c r="B1" s="70" t="s">
        <v>47</v>
      </c>
      <c r="C1" s="70" t="s">
        <v>48</v>
      </c>
      <c r="D1" s="70" t="s">
        <v>49</v>
      </c>
      <c r="E1" s="71" t="s">
        <v>50</v>
      </c>
      <c r="F1" s="70" t="s">
        <v>51</v>
      </c>
      <c r="G1" s="70" t="s">
        <v>52</v>
      </c>
      <c r="L1" s="72" t="s">
        <v>53</v>
      </c>
      <c r="M1" s="73" t="s">
        <v>54</v>
      </c>
    </row>
    <row r="2" spans="1:13" x14ac:dyDescent="0.25">
      <c r="A2" s="43"/>
      <c r="B2" s="43"/>
      <c r="C2" s="43"/>
      <c r="D2" s="44"/>
      <c r="E2" s="45"/>
      <c r="F2" s="74" t="e">
        <f>D2*1/E2</f>
        <v>#DIV/0!</v>
      </c>
      <c r="G2" s="74" t="e">
        <f>ROUND(F2*0.012,2)</f>
        <v>#DIV/0!</v>
      </c>
      <c r="K2" s="75" t="s">
        <v>55</v>
      </c>
      <c r="L2" s="69">
        <v>0.21875</v>
      </c>
      <c r="M2" s="76">
        <f>L2*24</f>
        <v>5.25</v>
      </c>
    </row>
    <row r="3" spans="1:13" x14ac:dyDescent="0.25">
      <c r="A3" s="43"/>
      <c r="B3" s="43"/>
      <c r="C3" s="43"/>
      <c r="D3" s="44"/>
      <c r="E3" s="45"/>
      <c r="F3" s="74" t="e">
        <f t="shared" ref="F3:F65" si="0">D3*1/E3</f>
        <v>#DIV/0!</v>
      </c>
      <c r="G3" s="74" t="e">
        <f t="shared" ref="G3:G65" si="1">ROUND(F3*0.012,2)</f>
        <v>#DIV/0!</v>
      </c>
      <c r="L3" s="69"/>
      <c r="M3" s="76">
        <f t="shared" ref="M3:M32" si="2">L3*24</f>
        <v>0</v>
      </c>
    </row>
    <row r="4" spans="1:13" x14ac:dyDescent="0.25">
      <c r="A4" s="43"/>
      <c r="B4" s="43"/>
      <c r="C4" s="43"/>
      <c r="D4" s="44"/>
      <c r="E4" s="45"/>
      <c r="F4" s="74" t="e">
        <f t="shared" si="0"/>
        <v>#DIV/0!</v>
      </c>
      <c r="G4" s="74" t="e">
        <f t="shared" si="1"/>
        <v>#DIV/0!</v>
      </c>
      <c r="L4" s="69"/>
      <c r="M4" s="76">
        <f t="shared" si="2"/>
        <v>0</v>
      </c>
    </row>
    <row r="5" spans="1:13" x14ac:dyDescent="0.25">
      <c r="A5" s="43"/>
      <c r="B5" s="43"/>
      <c r="C5" s="43"/>
      <c r="D5" s="44"/>
      <c r="E5" s="45"/>
      <c r="F5" s="74" t="e">
        <f t="shared" si="0"/>
        <v>#DIV/0!</v>
      </c>
      <c r="G5" s="74" t="e">
        <f t="shared" si="1"/>
        <v>#DIV/0!</v>
      </c>
      <c r="L5" s="69"/>
      <c r="M5" s="76">
        <f t="shared" si="2"/>
        <v>0</v>
      </c>
    </row>
    <row r="6" spans="1:13" x14ac:dyDescent="0.25">
      <c r="A6" s="43"/>
      <c r="B6" s="43"/>
      <c r="C6" s="43"/>
      <c r="D6" s="44"/>
      <c r="E6" s="45"/>
      <c r="F6" s="74" t="e">
        <f t="shared" si="0"/>
        <v>#DIV/0!</v>
      </c>
      <c r="G6" s="74" t="e">
        <f t="shared" si="1"/>
        <v>#DIV/0!</v>
      </c>
      <c r="L6" s="69"/>
      <c r="M6" s="76">
        <f t="shared" si="2"/>
        <v>0</v>
      </c>
    </row>
    <row r="7" spans="1:13" x14ac:dyDescent="0.25">
      <c r="A7" s="43"/>
      <c r="B7" s="43"/>
      <c r="C7" s="43"/>
      <c r="D7" s="44"/>
      <c r="E7" s="45"/>
      <c r="F7" s="74" t="e">
        <f t="shared" si="0"/>
        <v>#DIV/0!</v>
      </c>
      <c r="G7" s="74" t="e">
        <f t="shared" si="1"/>
        <v>#DIV/0!</v>
      </c>
      <c r="L7" s="69"/>
      <c r="M7" s="76">
        <f t="shared" si="2"/>
        <v>0</v>
      </c>
    </row>
    <row r="8" spans="1:13" x14ac:dyDescent="0.25">
      <c r="A8" s="43"/>
      <c r="B8" s="43"/>
      <c r="C8" s="43"/>
      <c r="D8" s="44"/>
      <c r="E8" s="45"/>
      <c r="F8" s="74" t="e">
        <f t="shared" si="0"/>
        <v>#DIV/0!</v>
      </c>
      <c r="G8" s="74" t="e">
        <f t="shared" si="1"/>
        <v>#DIV/0!</v>
      </c>
      <c r="L8" s="69"/>
      <c r="M8" s="76">
        <f t="shared" si="2"/>
        <v>0</v>
      </c>
    </row>
    <row r="9" spans="1:13" x14ac:dyDescent="0.25">
      <c r="A9" s="43"/>
      <c r="B9" s="43"/>
      <c r="C9" s="43"/>
      <c r="D9" s="44"/>
      <c r="E9" s="45"/>
      <c r="F9" s="74" t="e">
        <f t="shared" si="0"/>
        <v>#DIV/0!</v>
      </c>
      <c r="G9" s="74" t="e">
        <f t="shared" si="1"/>
        <v>#DIV/0!</v>
      </c>
      <c r="L9" s="69"/>
      <c r="M9" s="76">
        <f t="shared" si="2"/>
        <v>0</v>
      </c>
    </row>
    <row r="10" spans="1:13" x14ac:dyDescent="0.25">
      <c r="A10" s="43"/>
      <c r="B10" s="43"/>
      <c r="C10" s="43"/>
      <c r="D10" s="44"/>
      <c r="E10" s="45"/>
      <c r="F10" s="74" t="e">
        <f t="shared" si="0"/>
        <v>#DIV/0!</v>
      </c>
      <c r="G10" s="74" t="e">
        <f t="shared" si="1"/>
        <v>#DIV/0!</v>
      </c>
      <c r="L10" s="69"/>
      <c r="M10" s="76">
        <f t="shared" si="2"/>
        <v>0</v>
      </c>
    </row>
    <row r="11" spans="1:13" x14ac:dyDescent="0.25">
      <c r="A11" s="43"/>
      <c r="B11" s="43"/>
      <c r="C11" s="43"/>
      <c r="D11" s="44"/>
      <c r="E11" s="45"/>
      <c r="F11" s="74" t="e">
        <f t="shared" si="0"/>
        <v>#DIV/0!</v>
      </c>
      <c r="G11" s="74" t="e">
        <f t="shared" si="1"/>
        <v>#DIV/0!</v>
      </c>
      <c r="L11" s="69"/>
      <c r="M11" s="76">
        <f t="shared" si="2"/>
        <v>0</v>
      </c>
    </row>
    <row r="12" spans="1:13" x14ac:dyDescent="0.25">
      <c r="A12" s="43"/>
      <c r="B12" s="43"/>
      <c r="C12" s="43"/>
      <c r="D12" s="44"/>
      <c r="E12" s="45"/>
      <c r="F12" s="74" t="e">
        <f t="shared" si="0"/>
        <v>#DIV/0!</v>
      </c>
      <c r="G12" s="74" t="e">
        <f t="shared" si="1"/>
        <v>#DIV/0!</v>
      </c>
      <c r="L12" s="69"/>
      <c r="M12" s="76">
        <f t="shared" si="2"/>
        <v>0</v>
      </c>
    </row>
    <row r="13" spans="1:13" x14ac:dyDescent="0.25">
      <c r="A13" s="43"/>
      <c r="B13" s="43"/>
      <c r="C13" s="43"/>
      <c r="D13" s="44"/>
      <c r="E13" s="45"/>
      <c r="F13" s="74" t="e">
        <f t="shared" si="0"/>
        <v>#DIV/0!</v>
      </c>
      <c r="G13" s="74" t="e">
        <f t="shared" si="1"/>
        <v>#DIV/0!</v>
      </c>
      <c r="L13" s="69"/>
      <c r="M13" s="76">
        <f t="shared" si="2"/>
        <v>0</v>
      </c>
    </row>
    <row r="14" spans="1:13" x14ac:dyDescent="0.25">
      <c r="A14" s="43"/>
      <c r="B14" s="43"/>
      <c r="C14" s="43"/>
      <c r="D14" s="44"/>
      <c r="E14" s="45"/>
      <c r="F14" s="74" t="e">
        <f t="shared" si="0"/>
        <v>#DIV/0!</v>
      </c>
      <c r="G14" s="74" t="e">
        <f t="shared" si="1"/>
        <v>#DIV/0!</v>
      </c>
      <c r="L14" s="69"/>
      <c r="M14" s="76">
        <f t="shared" si="2"/>
        <v>0</v>
      </c>
    </row>
    <row r="15" spans="1:13" x14ac:dyDescent="0.25">
      <c r="A15" s="43"/>
      <c r="B15" s="43"/>
      <c r="C15" s="43"/>
      <c r="D15" s="44"/>
      <c r="E15" s="45"/>
      <c r="F15" s="74" t="e">
        <f t="shared" si="0"/>
        <v>#DIV/0!</v>
      </c>
      <c r="G15" s="74" t="e">
        <f t="shared" si="1"/>
        <v>#DIV/0!</v>
      </c>
      <c r="L15" s="69"/>
      <c r="M15" s="76">
        <f t="shared" si="2"/>
        <v>0</v>
      </c>
    </row>
    <row r="16" spans="1:13" x14ac:dyDescent="0.25">
      <c r="A16" s="43"/>
      <c r="B16" s="43"/>
      <c r="C16" s="43"/>
      <c r="D16" s="44"/>
      <c r="E16" s="45"/>
      <c r="F16" s="74" t="e">
        <f t="shared" si="0"/>
        <v>#DIV/0!</v>
      </c>
      <c r="G16" s="74" t="e">
        <f t="shared" si="1"/>
        <v>#DIV/0!</v>
      </c>
      <c r="L16" s="69"/>
      <c r="M16" s="76">
        <f t="shared" si="2"/>
        <v>0</v>
      </c>
    </row>
    <row r="17" spans="1:13" x14ac:dyDescent="0.25">
      <c r="A17" s="43"/>
      <c r="B17" s="43"/>
      <c r="C17" s="43"/>
      <c r="D17" s="44"/>
      <c r="E17" s="45"/>
      <c r="F17" s="74" t="e">
        <f t="shared" si="0"/>
        <v>#DIV/0!</v>
      </c>
      <c r="G17" s="74" t="e">
        <f t="shared" si="1"/>
        <v>#DIV/0!</v>
      </c>
      <c r="L17" s="69"/>
      <c r="M17" s="76">
        <f t="shared" si="2"/>
        <v>0</v>
      </c>
    </row>
    <row r="18" spans="1:13" x14ac:dyDescent="0.25">
      <c r="A18" s="43"/>
      <c r="B18" s="43"/>
      <c r="C18" s="43"/>
      <c r="D18" s="44"/>
      <c r="E18" s="45"/>
      <c r="F18" s="74" t="e">
        <f t="shared" si="0"/>
        <v>#DIV/0!</v>
      </c>
      <c r="G18" s="74" t="e">
        <f t="shared" si="1"/>
        <v>#DIV/0!</v>
      </c>
      <c r="L18" s="69"/>
      <c r="M18" s="76">
        <f t="shared" si="2"/>
        <v>0</v>
      </c>
    </row>
    <row r="19" spans="1:13" x14ac:dyDescent="0.25">
      <c r="A19" s="43"/>
      <c r="B19" s="46"/>
      <c r="C19" s="43"/>
      <c r="D19" s="44"/>
      <c r="E19" s="45"/>
      <c r="F19" s="74" t="e">
        <f t="shared" si="0"/>
        <v>#DIV/0!</v>
      </c>
      <c r="G19" s="74" t="e">
        <f t="shared" si="1"/>
        <v>#DIV/0!</v>
      </c>
      <c r="L19" s="69"/>
      <c r="M19" s="76">
        <f t="shared" si="2"/>
        <v>0</v>
      </c>
    </row>
    <row r="20" spans="1:13" x14ac:dyDescent="0.25">
      <c r="A20" s="43"/>
      <c r="B20" s="46"/>
      <c r="C20" s="43"/>
      <c r="D20" s="44"/>
      <c r="E20" s="45"/>
      <c r="F20" s="74" t="e">
        <f t="shared" si="0"/>
        <v>#DIV/0!</v>
      </c>
      <c r="G20" s="74" t="e">
        <f t="shared" si="1"/>
        <v>#DIV/0!</v>
      </c>
      <c r="L20" s="69"/>
      <c r="M20" s="76">
        <f t="shared" si="2"/>
        <v>0</v>
      </c>
    </row>
    <row r="21" spans="1:13" x14ac:dyDescent="0.25">
      <c r="A21" s="43"/>
      <c r="B21" s="46"/>
      <c r="C21" s="43"/>
      <c r="D21" s="44"/>
      <c r="E21" s="45"/>
      <c r="F21" s="74" t="e">
        <f t="shared" si="0"/>
        <v>#DIV/0!</v>
      </c>
      <c r="G21" s="74" t="e">
        <f t="shared" si="1"/>
        <v>#DIV/0!</v>
      </c>
      <c r="L21" s="69"/>
      <c r="M21" s="76">
        <f t="shared" si="2"/>
        <v>0</v>
      </c>
    </row>
    <row r="22" spans="1:13" x14ac:dyDescent="0.25">
      <c r="A22" s="43"/>
      <c r="B22" s="46"/>
      <c r="C22" s="43"/>
      <c r="D22" s="44"/>
      <c r="E22" s="45"/>
      <c r="F22" s="74" t="e">
        <f t="shared" si="0"/>
        <v>#DIV/0!</v>
      </c>
      <c r="G22" s="74" t="e">
        <f t="shared" si="1"/>
        <v>#DIV/0!</v>
      </c>
      <c r="L22" s="69"/>
      <c r="M22" s="76">
        <f t="shared" si="2"/>
        <v>0</v>
      </c>
    </row>
    <row r="23" spans="1:13" x14ac:dyDescent="0.25">
      <c r="A23" s="43"/>
      <c r="B23" s="46"/>
      <c r="C23" s="43"/>
      <c r="D23" s="44"/>
      <c r="E23" s="45"/>
      <c r="F23" s="74" t="e">
        <f t="shared" si="0"/>
        <v>#DIV/0!</v>
      </c>
      <c r="G23" s="74" t="e">
        <f t="shared" si="1"/>
        <v>#DIV/0!</v>
      </c>
      <c r="L23" s="69"/>
      <c r="M23" s="76">
        <f t="shared" si="2"/>
        <v>0</v>
      </c>
    </row>
    <row r="24" spans="1:13" x14ac:dyDescent="0.25">
      <c r="A24" s="43"/>
      <c r="B24" s="46"/>
      <c r="C24" s="43"/>
      <c r="D24" s="44"/>
      <c r="E24" s="45"/>
      <c r="F24" s="74" t="e">
        <f t="shared" si="0"/>
        <v>#DIV/0!</v>
      </c>
      <c r="G24" s="74" t="e">
        <f t="shared" si="1"/>
        <v>#DIV/0!</v>
      </c>
      <c r="L24" s="69"/>
      <c r="M24" s="76">
        <f t="shared" si="2"/>
        <v>0</v>
      </c>
    </row>
    <row r="25" spans="1:13" x14ac:dyDescent="0.25">
      <c r="A25" s="43"/>
      <c r="B25" s="46"/>
      <c r="C25" s="43"/>
      <c r="D25" s="44"/>
      <c r="E25" s="45"/>
      <c r="F25" s="74" t="e">
        <f t="shared" si="0"/>
        <v>#DIV/0!</v>
      </c>
      <c r="G25" s="74" t="e">
        <f t="shared" si="1"/>
        <v>#DIV/0!</v>
      </c>
      <c r="L25" s="69"/>
      <c r="M25" s="76">
        <f t="shared" si="2"/>
        <v>0</v>
      </c>
    </row>
    <row r="26" spans="1:13" x14ac:dyDescent="0.25">
      <c r="A26" s="43"/>
      <c r="B26" s="46"/>
      <c r="C26" s="43"/>
      <c r="D26" s="44"/>
      <c r="E26" s="45"/>
      <c r="F26" s="74" t="e">
        <f t="shared" si="0"/>
        <v>#DIV/0!</v>
      </c>
      <c r="G26" s="74" t="e">
        <f t="shared" si="1"/>
        <v>#DIV/0!</v>
      </c>
      <c r="L26" s="69"/>
      <c r="M26" s="76">
        <f t="shared" si="2"/>
        <v>0</v>
      </c>
    </row>
    <row r="27" spans="1:13" x14ac:dyDescent="0.25">
      <c r="A27" s="43"/>
      <c r="B27" s="46"/>
      <c r="C27" s="43"/>
      <c r="D27" s="44"/>
      <c r="E27" s="45"/>
      <c r="F27" s="74" t="e">
        <f t="shared" si="0"/>
        <v>#DIV/0!</v>
      </c>
      <c r="G27" s="74" t="e">
        <f t="shared" si="1"/>
        <v>#DIV/0!</v>
      </c>
      <c r="L27" s="69"/>
      <c r="M27" s="76">
        <f t="shared" si="2"/>
        <v>0</v>
      </c>
    </row>
    <row r="28" spans="1:13" x14ac:dyDescent="0.25">
      <c r="A28" s="43"/>
      <c r="B28" s="46"/>
      <c r="C28" s="43"/>
      <c r="D28" s="44"/>
      <c r="E28" s="45"/>
      <c r="F28" s="74" t="e">
        <f t="shared" si="0"/>
        <v>#DIV/0!</v>
      </c>
      <c r="G28" s="74" t="e">
        <f t="shared" si="1"/>
        <v>#DIV/0!</v>
      </c>
      <c r="L28" s="69"/>
      <c r="M28" s="76">
        <f t="shared" si="2"/>
        <v>0</v>
      </c>
    </row>
    <row r="29" spans="1:13" x14ac:dyDescent="0.25">
      <c r="A29" s="43"/>
      <c r="B29" s="46"/>
      <c r="C29" s="43"/>
      <c r="D29" s="44"/>
      <c r="E29" s="45"/>
      <c r="F29" s="74" t="e">
        <f t="shared" si="0"/>
        <v>#DIV/0!</v>
      </c>
      <c r="G29" s="74" t="e">
        <f t="shared" si="1"/>
        <v>#DIV/0!</v>
      </c>
      <c r="L29" s="69"/>
      <c r="M29" s="76">
        <f t="shared" si="2"/>
        <v>0</v>
      </c>
    </row>
    <row r="30" spans="1:13" x14ac:dyDescent="0.25">
      <c r="A30" s="43"/>
      <c r="B30" s="46"/>
      <c r="C30" s="43"/>
      <c r="D30" s="44"/>
      <c r="E30" s="45"/>
      <c r="F30" s="74" t="e">
        <f t="shared" si="0"/>
        <v>#DIV/0!</v>
      </c>
      <c r="G30" s="74" t="e">
        <f t="shared" si="1"/>
        <v>#DIV/0!</v>
      </c>
      <c r="L30" s="69"/>
      <c r="M30" s="76">
        <f t="shared" si="2"/>
        <v>0</v>
      </c>
    </row>
    <row r="31" spans="1:13" x14ac:dyDescent="0.25">
      <c r="A31" s="43"/>
      <c r="B31" s="46"/>
      <c r="C31" s="43"/>
      <c r="D31" s="44"/>
      <c r="E31" s="45"/>
      <c r="F31" s="74" t="e">
        <f t="shared" si="0"/>
        <v>#DIV/0!</v>
      </c>
      <c r="G31" s="74" t="e">
        <f t="shared" si="1"/>
        <v>#DIV/0!</v>
      </c>
      <c r="L31" s="69"/>
      <c r="M31" s="76">
        <f t="shared" si="2"/>
        <v>0</v>
      </c>
    </row>
    <row r="32" spans="1:13" x14ac:dyDescent="0.25">
      <c r="A32" s="43"/>
      <c r="B32" s="46"/>
      <c r="C32" s="43"/>
      <c r="D32" s="44"/>
      <c r="E32" s="45"/>
      <c r="F32" s="74" t="e">
        <f t="shared" si="0"/>
        <v>#DIV/0!</v>
      </c>
      <c r="G32" s="74" t="e">
        <f t="shared" si="1"/>
        <v>#DIV/0!</v>
      </c>
      <c r="L32" s="69"/>
      <c r="M32" s="76">
        <f t="shared" si="2"/>
        <v>0</v>
      </c>
    </row>
    <row r="33" spans="1:13" x14ac:dyDescent="0.25">
      <c r="A33" s="43"/>
      <c r="B33" s="46"/>
      <c r="C33" s="43"/>
      <c r="D33" s="44"/>
      <c r="E33" s="45"/>
      <c r="F33" s="74" t="e">
        <f t="shared" si="0"/>
        <v>#DIV/0!</v>
      </c>
      <c r="G33" s="74" t="e">
        <f t="shared" si="1"/>
        <v>#DIV/0!</v>
      </c>
      <c r="L33" s="77">
        <f>SUM(L2:L32)*24</f>
        <v>5.25</v>
      </c>
      <c r="M33" s="78">
        <f>SUM(M2:M32)</f>
        <v>5.25</v>
      </c>
    </row>
    <row r="34" spans="1:13" x14ac:dyDescent="0.25">
      <c r="A34" s="43"/>
      <c r="B34" s="46"/>
      <c r="C34" s="43"/>
      <c r="D34" s="44"/>
      <c r="E34" s="45"/>
      <c r="F34" s="74" t="e">
        <f t="shared" si="0"/>
        <v>#DIV/0!</v>
      </c>
      <c r="G34" s="74" t="e">
        <f t="shared" si="1"/>
        <v>#DIV/0!</v>
      </c>
    </row>
    <row r="35" spans="1:13" x14ac:dyDescent="0.25">
      <c r="A35" s="43"/>
      <c r="B35" s="46"/>
      <c r="C35" s="43"/>
      <c r="D35" s="44"/>
      <c r="E35" s="45"/>
      <c r="F35" s="74" t="e">
        <f t="shared" si="0"/>
        <v>#DIV/0!</v>
      </c>
      <c r="G35" s="74" t="e">
        <f t="shared" si="1"/>
        <v>#DIV/0!</v>
      </c>
    </row>
    <row r="36" spans="1:13" x14ac:dyDescent="0.25">
      <c r="A36" s="43"/>
      <c r="B36" s="46"/>
      <c r="C36" s="43"/>
      <c r="D36" s="44"/>
      <c r="E36" s="45"/>
      <c r="F36" s="74" t="e">
        <f t="shared" si="0"/>
        <v>#DIV/0!</v>
      </c>
      <c r="G36" s="74" t="e">
        <f t="shared" si="1"/>
        <v>#DIV/0!</v>
      </c>
    </row>
    <row r="37" spans="1:13" x14ac:dyDescent="0.25">
      <c r="A37" s="43"/>
      <c r="B37" s="46"/>
      <c r="C37" s="43"/>
      <c r="D37" s="44"/>
      <c r="E37" s="45"/>
      <c r="F37" s="74" t="e">
        <f t="shared" si="0"/>
        <v>#DIV/0!</v>
      </c>
      <c r="G37" s="74" t="e">
        <f t="shared" si="1"/>
        <v>#DIV/0!</v>
      </c>
    </row>
    <row r="38" spans="1:13" x14ac:dyDescent="0.25">
      <c r="A38" s="43"/>
      <c r="B38" s="46"/>
      <c r="C38" s="43"/>
      <c r="D38" s="44"/>
      <c r="E38" s="45"/>
      <c r="F38" s="74" t="e">
        <f t="shared" si="0"/>
        <v>#DIV/0!</v>
      </c>
      <c r="G38" s="74" t="e">
        <f t="shared" si="1"/>
        <v>#DIV/0!</v>
      </c>
    </row>
    <row r="39" spans="1:13" x14ac:dyDescent="0.25">
      <c r="A39" s="43"/>
      <c r="B39" s="46"/>
      <c r="C39" s="43"/>
      <c r="D39" s="44"/>
      <c r="E39" s="45"/>
      <c r="F39" s="74" t="e">
        <f t="shared" si="0"/>
        <v>#DIV/0!</v>
      </c>
      <c r="G39" s="74" t="e">
        <f t="shared" si="1"/>
        <v>#DIV/0!</v>
      </c>
    </row>
    <row r="40" spans="1:13" x14ac:dyDescent="0.25">
      <c r="A40" s="43"/>
      <c r="B40" s="46"/>
      <c r="C40" s="43"/>
      <c r="D40" s="44"/>
      <c r="E40" s="45"/>
      <c r="F40" s="74" t="e">
        <f t="shared" si="0"/>
        <v>#DIV/0!</v>
      </c>
      <c r="G40" s="74" t="e">
        <f t="shared" si="1"/>
        <v>#DIV/0!</v>
      </c>
    </row>
    <row r="41" spans="1:13" x14ac:dyDescent="0.25">
      <c r="A41" s="43"/>
      <c r="B41" s="46"/>
      <c r="C41" s="43"/>
      <c r="D41" s="44"/>
      <c r="E41" s="45"/>
      <c r="F41" s="74" t="e">
        <f t="shared" si="0"/>
        <v>#DIV/0!</v>
      </c>
      <c r="G41" s="74" t="e">
        <f t="shared" si="1"/>
        <v>#DIV/0!</v>
      </c>
    </row>
    <row r="42" spans="1:13" x14ac:dyDescent="0.25">
      <c r="A42" s="43"/>
      <c r="B42" s="46"/>
      <c r="C42" s="43"/>
      <c r="D42" s="44"/>
      <c r="E42" s="45"/>
      <c r="F42" s="74" t="e">
        <f t="shared" si="0"/>
        <v>#DIV/0!</v>
      </c>
      <c r="G42" s="74" t="e">
        <f t="shared" si="1"/>
        <v>#DIV/0!</v>
      </c>
    </row>
    <row r="43" spans="1:13" x14ac:dyDescent="0.25">
      <c r="A43" s="43"/>
      <c r="B43" s="46"/>
      <c r="C43" s="43"/>
      <c r="D43" s="44"/>
      <c r="E43" s="45"/>
      <c r="F43" s="74" t="e">
        <f t="shared" si="0"/>
        <v>#DIV/0!</v>
      </c>
      <c r="G43" s="74" t="e">
        <f t="shared" si="1"/>
        <v>#DIV/0!</v>
      </c>
    </row>
    <row r="44" spans="1:13" x14ac:dyDescent="0.25">
      <c r="A44" s="43"/>
      <c r="B44" s="46"/>
      <c r="C44" s="43"/>
      <c r="D44" s="44"/>
      <c r="E44" s="45"/>
      <c r="F44" s="74" t="e">
        <f t="shared" si="0"/>
        <v>#DIV/0!</v>
      </c>
      <c r="G44" s="74" t="e">
        <f t="shared" si="1"/>
        <v>#DIV/0!</v>
      </c>
    </row>
    <row r="45" spans="1:13" x14ac:dyDescent="0.25">
      <c r="A45" s="43"/>
      <c r="B45" s="46"/>
      <c r="C45" s="43"/>
      <c r="D45" s="44"/>
      <c r="E45" s="45"/>
      <c r="F45" s="74" t="e">
        <f t="shared" si="0"/>
        <v>#DIV/0!</v>
      </c>
      <c r="G45" s="74" t="e">
        <f t="shared" si="1"/>
        <v>#DIV/0!</v>
      </c>
    </row>
    <row r="46" spans="1:13" x14ac:dyDescent="0.25">
      <c r="A46" s="43"/>
      <c r="B46" s="46"/>
      <c r="C46" s="43"/>
      <c r="D46" s="44"/>
      <c r="E46" s="45"/>
      <c r="F46" s="74" t="e">
        <f t="shared" si="0"/>
        <v>#DIV/0!</v>
      </c>
      <c r="G46" s="74" t="e">
        <f t="shared" si="1"/>
        <v>#DIV/0!</v>
      </c>
    </row>
    <row r="47" spans="1:13" x14ac:dyDescent="0.25">
      <c r="A47" s="43"/>
      <c r="B47" s="46"/>
      <c r="C47" s="43"/>
      <c r="D47" s="44"/>
      <c r="E47" s="45"/>
      <c r="F47" s="74" t="e">
        <f t="shared" si="0"/>
        <v>#DIV/0!</v>
      </c>
      <c r="G47" s="74" t="e">
        <f t="shared" si="1"/>
        <v>#DIV/0!</v>
      </c>
    </row>
    <row r="48" spans="1:13" x14ac:dyDescent="0.25">
      <c r="A48" s="43"/>
      <c r="B48" s="46"/>
      <c r="C48" s="43"/>
      <c r="D48" s="44"/>
      <c r="E48" s="45"/>
      <c r="F48" s="74" t="e">
        <f t="shared" si="0"/>
        <v>#DIV/0!</v>
      </c>
      <c r="G48" s="74" t="e">
        <f t="shared" si="1"/>
        <v>#DIV/0!</v>
      </c>
    </row>
    <row r="49" spans="1:7" x14ac:dyDescent="0.25">
      <c r="A49" s="43"/>
      <c r="B49" s="46"/>
      <c r="C49" s="43"/>
      <c r="D49" s="44"/>
      <c r="E49" s="45"/>
      <c r="F49" s="74" t="e">
        <f t="shared" si="0"/>
        <v>#DIV/0!</v>
      </c>
      <c r="G49" s="74" t="e">
        <f t="shared" si="1"/>
        <v>#DIV/0!</v>
      </c>
    </row>
    <row r="50" spans="1:7" x14ac:dyDescent="0.25">
      <c r="A50" s="43"/>
      <c r="B50" s="46"/>
      <c r="C50" s="43"/>
      <c r="D50" s="44"/>
      <c r="E50" s="45"/>
      <c r="F50" s="74" t="e">
        <f t="shared" si="0"/>
        <v>#DIV/0!</v>
      </c>
      <c r="G50" s="74" t="e">
        <f t="shared" si="1"/>
        <v>#DIV/0!</v>
      </c>
    </row>
    <row r="51" spans="1:7" x14ac:dyDescent="0.25">
      <c r="A51" s="43"/>
      <c r="B51" s="46"/>
      <c r="C51" s="43"/>
      <c r="D51" s="44"/>
      <c r="E51" s="45"/>
      <c r="F51" s="74" t="e">
        <f t="shared" si="0"/>
        <v>#DIV/0!</v>
      </c>
      <c r="G51" s="74" t="e">
        <f t="shared" si="1"/>
        <v>#DIV/0!</v>
      </c>
    </row>
    <row r="52" spans="1:7" x14ac:dyDescent="0.25">
      <c r="A52" s="43"/>
      <c r="B52" s="46"/>
      <c r="C52" s="43"/>
      <c r="D52" s="44"/>
      <c r="E52" s="45"/>
      <c r="F52" s="74" t="e">
        <f t="shared" si="0"/>
        <v>#DIV/0!</v>
      </c>
      <c r="G52" s="74" t="e">
        <f t="shared" si="1"/>
        <v>#DIV/0!</v>
      </c>
    </row>
    <row r="53" spans="1:7" x14ac:dyDescent="0.25">
      <c r="A53" s="43"/>
      <c r="B53" s="46"/>
      <c r="C53" s="43"/>
      <c r="D53" s="44"/>
      <c r="E53" s="45"/>
      <c r="F53" s="74" t="e">
        <f t="shared" si="0"/>
        <v>#DIV/0!</v>
      </c>
      <c r="G53" s="74" t="e">
        <f t="shared" si="1"/>
        <v>#DIV/0!</v>
      </c>
    </row>
    <row r="54" spans="1:7" x14ac:dyDescent="0.25">
      <c r="A54" s="43"/>
      <c r="B54" s="46"/>
      <c r="C54" s="43"/>
      <c r="D54" s="44"/>
      <c r="E54" s="45"/>
      <c r="F54" s="74" t="e">
        <f t="shared" si="0"/>
        <v>#DIV/0!</v>
      </c>
      <c r="G54" s="74" t="e">
        <f t="shared" si="1"/>
        <v>#DIV/0!</v>
      </c>
    </row>
    <row r="55" spans="1:7" x14ac:dyDescent="0.25">
      <c r="A55" s="43"/>
      <c r="B55" s="46"/>
      <c r="C55" s="43"/>
      <c r="D55" s="44"/>
      <c r="E55" s="45"/>
      <c r="F55" s="74" t="e">
        <f t="shared" si="0"/>
        <v>#DIV/0!</v>
      </c>
      <c r="G55" s="74" t="e">
        <f t="shared" si="1"/>
        <v>#DIV/0!</v>
      </c>
    </row>
    <row r="56" spans="1:7" x14ac:dyDescent="0.25">
      <c r="A56" s="43"/>
      <c r="B56" s="46"/>
      <c r="C56" s="43"/>
      <c r="D56" s="44"/>
      <c r="E56" s="45"/>
      <c r="F56" s="74" t="e">
        <f t="shared" si="0"/>
        <v>#DIV/0!</v>
      </c>
      <c r="G56" s="74" t="e">
        <f t="shared" si="1"/>
        <v>#DIV/0!</v>
      </c>
    </row>
    <row r="57" spans="1:7" x14ac:dyDescent="0.25">
      <c r="A57" s="43"/>
      <c r="B57" s="46"/>
      <c r="C57" s="43"/>
      <c r="D57" s="44"/>
      <c r="E57" s="45"/>
      <c r="F57" s="74" t="e">
        <f t="shared" si="0"/>
        <v>#DIV/0!</v>
      </c>
      <c r="G57" s="74" t="e">
        <f t="shared" si="1"/>
        <v>#DIV/0!</v>
      </c>
    </row>
    <row r="58" spans="1:7" x14ac:dyDescent="0.25">
      <c r="A58" s="43"/>
      <c r="B58" s="46"/>
      <c r="C58" s="43"/>
      <c r="D58" s="44"/>
      <c r="E58" s="45"/>
      <c r="F58" s="74" t="e">
        <f t="shared" si="0"/>
        <v>#DIV/0!</v>
      </c>
      <c r="G58" s="74" t="e">
        <f t="shared" si="1"/>
        <v>#DIV/0!</v>
      </c>
    </row>
    <row r="59" spans="1:7" x14ac:dyDescent="0.25">
      <c r="A59" s="43"/>
      <c r="B59" s="46"/>
      <c r="C59" s="43"/>
      <c r="D59" s="44"/>
      <c r="E59" s="45"/>
      <c r="F59" s="74" t="e">
        <f t="shared" si="0"/>
        <v>#DIV/0!</v>
      </c>
      <c r="G59" s="74" t="e">
        <f t="shared" si="1"/>
        <v>#DIV/0!</v>
      </c>
    </row>
    <row r="60" spans="1:7" x14ac:dyDescent="0.25">
      <c r="A60" s="43"/>
      <c r="B60" s="46"/>
      <c r="C60" s="43"/>
      <c r="D60" s="44"/>
      <c r="E60" s="45"/>
      <c r="F60" s="74" t="e">
        <f t="shared" si="0"/>
        <v>#DIV/0!</v>
      </c>
      <c r="G60" s="74" t="e">
        <f t="shared" si="1"/>
        <v>#DIV/0!</v>
      </c>
    </row>
    <row r="61" spans="1:7" x14ac:dyDescent="0.25">
      <c r="A61" s="43"/>
      <c r="B61" s="46"/>
      <c r="C61" s="43"/>
      <c r="D61" s="44"/>
      <c r="E61" s="45"/>
      <c r="F61" s="74" t="e">
        <f t="shared" si="0"/>
        <v>#DIV/0!</v>
      </c>
      <c r="G61" s="74" t="e">
        <f t="shared" si="1"/>
        <v>#DIV/0!</v>
      </c>
    </row>
    <row r="62" spans="1:7" x14ac:dyDescent="0.25">
      <c r="A62" s="43"/>
      <c r="B62" s="46"/>
      <c r="C62" s="43"/>
      <c r="D62" s="44"/>
      <c r="E62" s="45"/>
      <c r="F62" s="74" t="e">
        <f t="shared" si="0"/>
        <v>#DIV/0!</v>
      </c>
      <c r="G62" s="74" t="e">
        <f t="shared" si="1"/>
        <v>#DIV/0!</v>
      </c>
    </row>
    <row r="63" spans="1:7" x14ac:dyDescent="0.25">
      <c r="A63" s="43"/>
      <c r="B63" s="46"/>
      <c r="C63" s="43"/>
      <c r="D63" s="44"/>
      <c r="E63" s="45"/>
      <c r="F63" s="74" t="e">
        <f t="shared" si="0"/>
        <v>#DIV/0!</v>
      </c>
      <c r="G63" s="74" t="e">
        <f t="shared" si="1"/>
        <v>#DIV/0!</v>
      </c>
    </row>
    <row r="64" spans="1:7" x14ac:dyDescent="0.25">
      <c r="A64" s="43"/>
      <c r="B64" s="46"/>
      <c r="C64" s="43"/>
      <c r="D64" s="44"/>
      <c r="E64" s="45"/>
      <c r="F64" s="74" t="e">
        <f t="shared" si="0"/>
        <v>#DIV/0!</v>
      </c>
      <c r="G64" s="74" t="e">
        <f t="shared" si="1"/>
        <v>#DIV/0!</v>
      </c>
    </row>
    <row r="65" spans="1:7" x14ac:dyDescent="0.25">
      <c r="A65" s="43"/>
      <c r="B65" s="46"/>
      <c r="C65" s="43"/>
      <c r="D65" s="44"/>
      <c r="E65" s="45"/>
      <c r="F65" s="74" t="e">
        <f t="shared" si="0"/>
        <v>#DIV/0!</v>
      </c>
      <c r="G65" s="74" t="e">
        <f t="shared" si="1"/>
        <v>#DIV/0!</v>
      </c>
    </row>
    <row r="66" spans="1:7" x14ac:dyDescent="0.25">
      <c r="A66" s="43"/>
      <c r="B66" s="46"/>
      <c r="C66" s="43"/>
      <c r="D66" s="44"/>
      <c r="E66" s="45"/>
      <c r="F66" s="74" t="e">
        <f t="shared" ref="F66:F89" si="3">D66*1/E66</f>
        <v>#DIV/0!</v>
      </c>
      <c r="G66" s="74" t="e">
        <f t="shared" ref="G66:G89" si="4">ROUND(F66*0.012,2)</f>
        <v>#DIV/0!</v>
      </c>
    </row>
    <row r="67" spans="1:7" x14ac:dyDescent="0.25">
      <c r="A67" s="43"/>
      <c r="B67" s="46"/>
      <c r="C67" s="43"/>
      <c r="D67" s="44"/>
      <c r="E67" s="45"/>
      <c r="F67" s="74" t="e">
        <f t="shared" si="3"/>
        <v>#DIV/0!</v>
      </c>
      <c r="G67" s="74" t="e">
        <f t="shared" si="4"/>
        <v>#DIV/0!</v>
      </c>
    </row>
    <row r="68" spans="1:7" x14ac:dyDescent="0.25">
      <c r="A68" s="43"/>
      <c r="B68" s="46"/>
      <c r="C68" s="43"/>
      <c r="D68" s="44"/>
      <c r="E68" s="45"/>
      <c r="F68" s="74" t="e">
        <f t="shared" si="3"/>
        <v>#DIV/0!</v>
      </c>
      <c r="G68" s="74" t="e">
        <f t="shared" si="4"/>
        <v>#DIV/0!</v>
      </c>
    </row>
    <row r="69" spans="1:7" x14ac:dyDescent="0.25">
      <c r="A69" s="43"/>
      <c r="B69" s="46"/>
      <c r="C69" s="43"/>
      <c r="D69" s="44"/>
      <c r="E69" s="45"/>
      <c r="F69" s="74" t="e">
        <f t="shared" si="3"/>
        <v>#DIV/0!</v>
      </c>
      <c r="G69" s="74" t="e">
        <f t="shared" si="4"/>
        <v>#DIV/0!</v>
      </c>
    </row>
    <row r="70" spans="1:7" x14ac:dyDescent="0.25">
      <c r="A70" s="43"/>
      <c r="B70" s="46"/>
      <c r="C70" s="43"/>
      <c r="D70" s="44"/>
      <c r="E70" s="45"/>
      <c r="F70" s="74" t="e">
        <f t="shared" si="3"/>
        <v>#DIV/0!</v>
      </c>
      <c r="G70" s="74" t="e">
        <f t="shared" si="4"/>
        <v>#DIV/0!</v>
      </c>
    </row>
    <row r="71" spans="1:7" x14ac:dyDescent="0.25">
      <c r="A71" s="43"/>
      <c r="B71" s="46"/>
      <c r="C71" s="43"/>
      <c r="D71" s="44"/>
      <c r="E71" s="45"/>
      <c r="F71" s="74" t="e">
        <f t="shared" si="3"/>
        <v>#DIV/0!</v>
      </c>
      <c r="G71" s="74" t="e">
        <f t="shared" si="4"/>
        <v>#DIV/0!</v>
      </c>
    </row>
    <row r="72" spans="1:7" x14ac:dyDescent="0.25">
      <c r="A72" s="43"/>
      <c r="B72" s="46"/>
      <c r="C72" s="43"/>
      <c r="D72" s="44"/>
      <c r="E72" s="45"/>
      <c r="F72" s="74" t="e">
        <f t="shared" si="3"/>
        <v>#DIV/0!</v>
      </c>
      <c r="G72" s="74" t="e">
        <f t="shared" si="4"/>
        <v>#DIV/0!</v>
      </c>
    </row>
    <row r="73" spans="1:7" x14ac:dyDescent="0.25">
      <c r="A73" s="43"/>
      <c r="B73" s="46"/>
      <c r="C73" s="43"/>
      <c r="D73" s="44"/>
      <c r="E73" s="45"/>
      <c r="F73" s="74" t="e">
        <f t="shared" si="3"/>
        <v>#DIV/0!</v>
      </c>
      <c r="G73" s="74" t="e">
        <f t="shared" si="4"/>
        <v>#DIV/0!</v>
      </c>
    </row>
    <row r="74" spans="1:7" x14ac:dyDescent="0.25">
      <c r="A74" s="43"/>
      <c r="B74" s="46"/>
      <c r="C74" s="43"/>
      <c r="D74" s="44"/>
      <c r="E74" s="45"/>
      <c r="F74" s="74" t="e">
        <f t="shared" si="3"/>
        <v>#DIV/0!</v>
      </c>
      <c r="G74" s="74" t="e">
        <f t="shared" si="4"/>
        <v>#DIV/0!</v>
      </c>
    </row>
    <row r="75" spans="1:7" x14ac:dyDescent="0.25">
      <c r="A75" s="43"/>
      <c r="B75" s="46"/>
      <c r="C75" s="43"/>
      <c r="D75" s="44"/>
      <c r="E75" s="45"/>
      <c r="F75" s="74" t="e">
        <f t="shared" si="3"/>
        <v>#DIV/0!</v>
      </c>
      <c r="G75" s="74" t="e">
        <f t="shared" si="4"/>
        <v>#DIV/0!</v>
      </c>
    </row>
    <row r="76" spans="1:7" x14ac:dyDescent="0.25">
      <c r="A76" s="43"/>
      <c r="B76" s="46"/>
      <c r="C76" s="43"/>
      <c r="D76" s="44"/>
      <c r="E76" s="45"/>
      <c r="F76" s="74" t="e">
        <f t="shared" si="3"/>
        <v>#DIV/0!</v>
      </c>
      <c r="G76" s="74" t="e">
        <f t="shared" si="4"/>
        <v>#DIV/0!</v>
      </c>
    </row>
    <row r="77" spans="1:7" x14ac:dyDescent="0.25">
      <c r="A77" s="43"/>
      <c r="B77" s="46"/>
      <c r="C77" s="43"/>
      <c r="D77" s="44"/>
      <c r="E77" s="45"/>
      <c r="F77" s="74" t="e">
        <f t="shared" si="3"/>
        <v>#DIV/0!</v>
      </c>
      <c r="G77" s="74" t="e">
        <f t="shared" si="4"/>
        <v>#DIV/0!</v>
      </c>
    </row>
    <row r="78" spans="1:7" x14ac:dyDescent="0.25">
      <c r="A78" s="43"/>
      <c r="B78" s="46"/>
      <c r="C78" s="43"/>
      <c r="D78" s="44"/>
      <c r="E78" s="45"/>
      <c r="F78" s="74" t="e">
        <f t="shared" si="3"/>
        <v>#DIV/0!</v>
      </c>
      <c r="G78" s="74" t="e">
        <f t="shared" si="4"/>
        <v>#DIV/0!</v>
      </c>
    </row>
    <row r="79" spans="1:7" x14ac:dyDescent="0.25">
      <c r="A79" s="43"/>
      <c r="B79" s="46"/>
      <c r="C79" s="43"/>
      <c r="D79" s="44"/>
      <c r="E79" s="45"/>
      <c r="F79" s="74" t="e">
        <f t="shared" si="3"/>
        <v>#DIV/0!</v>
      </c>
      <c r="G79" s="74" t="e">
        <f t="shared" si="4"/>
        <v>#DIV/0!</v>
      </c>
    </row>
    <row r="80" spans="1:7" x14ac:dyDescent="0.25">
      <c r="A80" s="43"/>
      <c r="B80" s="46"/>
      <c r="C80" s="43"/>
      <c r="D80" s="44"/>
      <c r="E80" s="45"/>
      <c r="F80" s="74" t="e">
        <f t="shared" si="3"/>
        <v>#DIV/0!</v>
      </c>
      <c r="G80" s="74" t="e">
        <f t="shared" si="4"/>
        <v>#DIV/0!</v>
      </c>
    </row>
    <row r="81" spans="1:7" x14ac:dyDescent="0.25">
      <c r="A81" s="43"/>
      <c r="B81" s="46"/>
      <c r="C81" s="43"/>
      <c r="D81" s="44"/>
      <c r="E81" s="45"/>
      <c r="F81" s="74" t="e">
        <f t="shared" si="3"/>
        <v>#DIV/0!</v>
      </c>
      <c r="G81" s="74" t="e">
        <f t="shared" si="4"/>
        <v>#DIV/0!</v>
      </c>
    </row>
    <row r="82" spans="1:7" x14ac:dyDescent="0.25">
      <c r="A82" s="43"/>
      <c r="B82" s="46"/>
      <c r="C82" s="43"/>
      <c r="D82" s="44"/>
      <c r="E82" s="45"/>
      <c r="F82" s="74" t="e">
        <f t="shared" si="3"/>
        <v>#DIV/0!</v>
      </c>
      <c r="G82" s="74" t="e">
        <f t="shared" si="4"/>
        <v>#DIV/0!</v>
      </c>
    </row>
    <row r="83" spans="1:7" x14ac:dyDescent="0.25">
      <c r="A83" s="43"/>
      <c r="B83" s="46"/>
      <c r="C83" s="43"/>
      <c r="D83" s="44"/>
      <c r="E83" s="45"/>
      <c r="F83" s="74" t="e">
        <f t="shared" si="3"/>
        <v>#DIV/0!</v>
      </c>
      <c r="G83" s="74" t="e">
        <f t="shared" si="4"/>
        <v>#DIV/0!</v>
      </c>
    </row>
    <row r="84" spans="1:7" x14ac:dyDescent="0.25">
      <c r="A84" s="43"/>
      <c r="B84" s="46"/>
      <c r="C84" s="43"/>
      <c r="D84" s="44"/>
      <c r="E84" s="45"/>
      <c r="F84" s="74" t="e">
        <f t="shared" si="3"/>
        <v>#DIV/0!</v>
      </c>
      <c r="G84" s="74" t="e">
        <f t="shared" si="4"/>
        <v>#DIV/0!</v>
      </c>
    </row>
    <row r="85" spans="1:7" x14ac:dyDescent="0.25">
      <c r="A85" s="43"/>
      <c r="B85" s="46"/>
      <c r="C85" s="43"/>
      <c r="D85" s="44"/>
      <c r="E85" s="45"/>
      <c r="F85" s="74" t="e">
        <f t="shared" si="3"/>
        <v>#DIV/0!</v>
      </c>
      <c r="G85" s="74" t="e">
        <f t="shared" si="4"/>
        <v>#DIV/0!</v>
      </c>
    </row>
    <row r="86" spans="1:7" x14ac:dyDescent="0.25">
      <c r="A86" s="43"/>
      <c r="B86" s="46"/>
      <c r="C86" s="43"/>
      <c r="D86" s="44"/>
      <c r="E86" s="45"/>
      <c r="F86" s="74" t="e">
        <f t="shared" si="3"/>
        <v>#DIV/0!</v>
      </c>
      <c r="G86" s="74" t="e">
        <f t="shared" si="4"/>
        <v>#DIV/0!</v>
      </c>
    </row>
    <row r="87" spans="1:7" x14ac:dyDescent="0.25">
      <c r="A87" s="43"/>
      <c r="B87" s="46"/>
      <c r="C87" s="43"/>
      <c r="D87" s="44"/>
      <c r="E87" s="45"/>
      <c r="F87" s="74" t="e">
        <f t="shared" si="3"/>
        <v>#DIV/0!</v>
      </c>
      <c r="G87" s="74" t="e">
        <f t="shared" si="4"/>
        <v>#DIV/0!</v>
      </c>
    </row>
    <row r="88" spans="1:7" x14ac:dyDescent="0.25">
      <c r="A88" s="43"/>
      <c r="B88" s="46"/>
      <c r="C88" s="43"/>
      <c r="D88" s="44"/>
      <c r="E88" s="45"/>
      <c r="F88" s="74" t="e">
        <f t="shared" si="3"/>
        <v>#DIV/0!</v>
      </c>
      <c r="G88" s="74" t="e">
        <f t="shared" si="4"/>
        <v>#DIV/0!</v>
      </c>
    </row>
    <row r="89" spans="1:7" x14ac:dyDescent="0.25">
      <c r="A89" s="43"/>
      <c r="B89" s="46"/>
      <c r="C89" s="43"/>
      <c r="D89" s="44"/>
      <c r="E89" s="45"/>
      <c r="F89" s="74" t="e">
        <f t="shared" si="3"/>
        <v>#DIV/0!</v>
      </c>
      <c r="G89" s="74" t="e">
        <f t="shared" si="4"/>
        <v>#DIV/0!</v>
      </c>
    </row>
    <row r="90" spans="1:7" x14ac:dyDescent="0.25">
      <c r="A90" s="80"/>
      <c r="B90" s="80"/>
      <c r="C90" s="80"/>
      <c r="D90" s="80"/>
      <c r="E90" s="81"/>
      <c r="F90" s="80"/>
      <c r="G90" s="80"/>
    </row>
  </sheetData>
  <sheetProtection algorithmName="SHA-512" hashValue="kBG7OEhWkLHCARks/y3jVzSb2YreOhCBO42zTp0aIAmHAu2BXxdEJklQG0mbhComGjFtaaQk+8C6jngpmCpIaQ==" saltValue="FEiHhTOmiJZ9sWWp60RLpQ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860D-9DAC-4FAB-BCFA-D0AD926E4341}">
  <dimension ref="A1:B29"/>
  <sheetViews>
    <sheetView workbookViewId="0">
      <selection activeCell="I16" sqref="I16"/>
    </sheetView>
  </sheetViews>
  <sheetFormatPr defaultColWidth="9.109375" defaultRowHeight="13.8" x14ac:dyDescent="0.25"/>
  <cols>
    <col min="1" max="1" width="6.44140625" style="58" customWidth="1"/>
    <col min="2" max="16384" width="9.109375" style="58"/>
  </cols>
  <sheetData>
    <row r="1" spans="1:2" ht="14.4" x14ac:dyDescent="0.25">
      <c r="A1" s="63" t="s">
        <v>56</v>
      </c>
    </row>
    <row r="3" spans="1:2" x14ac:dyDescent="0.25">
      <c r="A3" s="58" t="s">
        <v>57</v>
      </c>
    </row>
    <row r="5" spans="1:2" ht="14.4" x14ac:dyDescent="0.3">
      <c r="A5" s="60" t="s">
        <v>58</v>
      </c>
      <c r="B5" s="59" t="s">
        <v>59</v>
      </c>
    </row>
    <row r="6" spans="1:2" ht="14.4" x14ac:dyDescent="0.3">
      <c r="A6" s="60"/>
      <c r="B6" s="59" t="s">
        <v>60</v>
      </c>
    </row>
    <row r="7" spans="1:2" ht="14.4" x14ac:dyDescent="0.3">
      <c r="A7" s="60"/>
      <c r="B7" s="59" t="s">
        <v>61</v>
      </c>
    </row>
    <row r="8" spans="1:2" ht="14.4" x14ac:dyDescent="0.3">
      <c r="A8" s="60"/>
      <c r="B8" s="59" t="s">
        <v>62</v>
      </c>
    </row>
    <row r="9" spans="1:2" ht="14.4" x14ac:dyDescent="0.3">
      <c r="A9" s="60"/>
      <c r="B9" s="59" t="s">
        <v>63</v>
      </c>
    </row>
    <row r="10" spans="1:2" ht="14.4" x14ac:dyDescent="0.3">
      <c r="A10" s="60"/>
    </row>
    <row r="11" spans="1:2" ht="14.4" x14ac:dyDescent="0.3">
      <c r="A11" s="60" t="s">
        <v>64</v>
      </c>
      <c r="B11" s="59" t="s">
        <v>65</v>
      </c>
    </row>
    <row r="12" spans="1:2" ht="14.4" x14ac:dyDescent="0.3">
      <c r="A12" s="60"/>
      <c r="B12" s="57" t="s">
        <v>66</v>
      </c>
    </row>
    <row r="13" spans="1:2" ht="14.4" x14ac:dyDescent="0.3">
      <c r="A13" s="60"/>
      <c r="B13" s="61" t="s">
        <v>67</v>
      </c>
    </row>
    <row r="14" spans="1:2" ht="14.4" x14ac:dyDescent="0.3">
      <c r="A14" s="60"/>
      <c r="B14" s="57" t="s">
        <v>68</v>
      </c>
    </row>
    <row r="15" spans="1:2" ht="14.4" x14ac:dyDescent="0.3">
      <c r="A15" s="60"/>
      <c r="B15" s="57" t="s">
        <v>69</v>
      </c>
    </row>
    <row r="16" spans="1:2" ht="14.4" x14ac:dyDescent="0.3">
      <c r="A16" s="60"/>
      <c r="B16" s="62" t="s">
        <v>70</v>
      </c>
    </row>
    <row r="17" spans="1:2" ht="14.4" x14ac:dyDescent="0.3">
      <c r="A17" s="60"/>
    </row>
    <row r="18" spans="1:2" ht="14.4" x14ac:dyDescent="0.3">
      <c r="A18" s="60" t="s">
        <v>71</v>
      </c>
      <c r="B18" s="57" t="s">
        <v>72</v>
      </c>
    </row>
    <row r="19" spans="1:2" ht="14.4" x14ac:dyDescent="0.3">
      <c r="A19" s="60"/>
      <c r="B19" s="57" t="s">
        <v>73</v>
      </c>
    </row>
    <row r="20" spans="1:2" ht="14.4" x14ac:dyDescent="0.3">
      <c r="A20" s="60"/>
      <c r="B20" s="57" t="s">
        <v>74</v>
      </c>
    </row>
    <row r="21" spans="1:2" ht="14.4" x14ac:dyDescent="0.3">
      <c r="A21" s="60"/>
      <c r="B21" s="57" t="s">
        <v>75</v>
      </c>
    </row>
    <row r="22" spans="1:2" ht="14.4" x14ac:dyDescent="0.3">
      <c r="A22" s="60"/>
    </row>
    <row r="23" spans="1:2" ht="14.4" x14ac:dyDescent="0.3">
      <c r="A23" s="60" t="s">
        <v>76</v>
      </c>
      <c r="B23" s="57" t="s">
        <v>77</v>
      </c>
    </row>
    <row r="24" spans="1:2" ht="14.4" x14ac:dyDescent="0.3">
      <c r="A24" s="60"/>
      <c r="B24" s="61" t="s">
        <v>78</v>
      </c>
    </row>
    <row r="25" spans="1:2" ht="14.4" x14ac:dyDescent="0.3">
      <c r="A25" s="60"/>
      <c r="B25" s="61" t="s">
        <v>79</v>
      </c>
    </row>
    <row r="26" spans="1:2" ht="14.4" x14ac:dyDescent="0.3">
      <c r="A26" s="60"/>
      <c r="B26" s="61" t="s">
        <v>80</v>
      </c>
    </row>
    <row r="27" spans="1:2" ht="14.4" x14ac:dyDescent="0.3">
      <c r="A27" s="60"/>
    </row>
    <row r="28" spans="1:2" ht="14.4" x14ac:dyDescent="0.3">
      <c r="A28" s="60" t="s">
        <v>81</v>
      </c>
      <c r="B28" s="62" t="s">
        <v>82</v>
      </c>
    </row>
    <row r="29" spans="1:2" ht="14.4" x14ac:dyDescent="0.3">
      <c r="A29" s="60"/>
      <c r="B29" s="62"/>
    </row>
  </sheetData>
  <sheetProtection algorithmName="SHA-512" hashValue="xKl0yN0HiaKnkMrMqJwofjbqiITezUC26p89LhDAAZwrTMH+E1JEW2PRRJ76ViwPicWGGBpb7k95bAKuJnT3Bg==" saltValue="vAMx7NaPC8J6I0/4yUzfl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75A1EBFFDCE46BD22213EE985BB7C" ma:contentTypeVersion="6" ma:contentTypeDescription="Een nieuw document maken." ma:contentTypeScope="" ma:versionID="c657f88fb87e511696f6882890a46bb4">
  <xsd:schema xmlns:xsd="http://www.w3.org/2001/XMLSchema" xmlns:xs="http://www.w3.org/2001/XMLSchema" xmlns:p="http://schemas.microsoft.com/office/2006/metadata/properties" xmlns:ns2="eeffc536-fe4c-49c0-b0a7-a7a4112d5d7c" targetNamespace="http://schemas.microsoft.com/office/2006/metadata/properties" ma:root="true" ma:fieldsID="a61d36839e1c8c98d9c30fdd83964fb5" ns2:_="">
    <xsd:import namespace="eeffc536-fe4c-49c0-b0a7-a7a4112d5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fc536-fe4c-49c0-b0a7-a7a4112d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17A8A0-F83D-4183-912D-8F5C5FCE0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fc536-fe4c-49c0-b0a7-a7a4112d5d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4992F-D1D2-4410-B6D0-4BA65EBB6E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36063B-81F2-491A-B93D-BEF0C90BB8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2025</vt:lpstr>
      <vt:lpstr>2026</vt:lpstr>
      <vt:lpstr>2027</vt:lpstr>
      <vt:lpstr>2028</vt:lpstr>
      <vt:lpstr>2029</vt:lpstr>
      <vt:lpstr>2030</vt:lpstr>
      <vt:lpstr>Berekening</vt:lpstr>
      <vt:lpstr>Instructie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Minner, Heidi</dc:creator>
  <cp:keywords/>
  <dc:description/>
  <cp:lastModifiedBy>Loos Roel</cp:lastModifiedBy>
  <cp:revision/>
  <dcterms:created xsi:type="dcterms:W3CDTF">1996-10-14T23:33:28Z</dcterms:created>
  <dcterms:modified xsi:type="dcterms:W3CDTF">2026-06-30T16:42:23Z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0x01010075B75A1EBFFDCE46BD22213EE985BB7C</vt:lpwstr>
  </property>
</Properties>
</file>