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vlaamseoverheid-my.sharepoint.com/personal/tom_bruggeman_vlaio_be/Documents/Bureaublad/"/>
    </mc:Choice>
  </mc:AlternateContent>
  <xr:revisionPtr revIDLastSave="29" documentId="8_{21E9C4A4-9B0A-4559-B164-1C801F7F3E2C}" xr6:coauthVersionLast="47" xr6:coauthVersionMax="47" xr10:uidLastSave="{B8C4BCA0-E2E2-438B-9632-88516ED2D8A0}"/>
  <bookViews>
    <workbookView xWindow="-120" yWindow="-120" windowWidth="29040" windowHeight="15720" activeTab="1" xr2:uid="{00000000-000D-0000-FFFF-FFFF00000000}"/>
  </bookViews>
  <sheets>
    <sheet name="READ THIS FIRST" sheetId="8" r:id="rId1"/>
    <sheet name="Final financial report" sheetId="11" r:id="rId2"/>
    <sheet name="Breakdown of operating costs" sheetId="10" r:id="rId3"/>
    <sheet name="Breakdown of third parties" sheetId="9" r:id="rId4"/>
  </sheets>
  <definedNames>
    <definedName name="AfgetopteUrenOpJaarbasis" localSheetId="1">'Final financial report'!$F$17</definedName>
    <definedName name="AfgetopteUrenOpJaarbasis">#REF!</definedName>
    <definedName name="mmJaar1" localSheetId="1">'Final financial report'!$N$22:$N$267</definedName>
    <definedName name="mmJaar1">#REF!</definedName>
    <definedName name="mmJaar2" localSheetId="1">'Final financial report'!$O$22:$O$267</definedName>
    <definedName name="mmJaar2">#REF!</definedName>
    <definedName name="mmJaar3" localSheetId="1">'Final financial report'!$P$22:$P$267</definedName>
    <definedName name="mmJaar3">#REF!</definedName>
    <definedName name="mmJaar4" localSheetId="1">'Final financial report'!$S$22:$S$267</definedName>
    <definedName name="mmJaar4">#REF!</definedName>
    <definedName name="mmJaar5" localSheetId="1">'Final financial report'!$T$22:$T$267</definedName>
    <definedName name="mmJaar5">#REF!</definedName>
    <definedName name="mmJaar6" localSheetId="1">'Final financial report'!$U$22:$U$267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5" i="11" l="1"/>
  <c r="A1" i="11"/>
  <c r="F20" i="11"/>
  <c r="L21" i="11"/>
  <c r="K21" i="11"/>
  <c r="J21" i="11"/>
  <c r="I21" i="11"/>
  <c r="H21" i="11"/>
  <c r="G21" i="11"/>
  <c r="F21" i="11"/>
  <c r="M21" i="11"/>
  <c r="B451" i="11"/>
  <c r="V30" i="11"/>
  <c r="W30" i="11"/>
  <c r="X30" i="11"/>
  <c r="V31" i="11"/>
  <c r="W31" i="11"/>
  <c r="X31" i="11"/>
  <c r="V32" i="11"/>
  <c r="W32" i="11"/>
  <c r="X32" i="11"/>
  <c r="V33" i="11"/>
  <c r="W33" i="11"/>
  <c r="X33" i="11"/>
  <c r="V34" i="11"/>
  <c r="W34" i="11"/>
  <c r="X34" i="11"/>
  <c r="E447" i="11"/>
  <c r="B440" i="11"/>
  <c r="B448" i="11" s="1"/>
  <c r="B454" i="11" s="1"/>
  <c r="B426" i="11"/>
  <c r="E444" i="11" s="1"/>
  <c r="F444" i="11" s="1"/>
  <c r="G414" i="11"/>
  <c r="G413" i="11"/>
  <c r="G412" i="11"/>
  <c r="G411" i="11"/>
  <c r="G410" i="11"/>
  <c r="G409" i="11"/>
  <c r="G408" i="11"/>
  <c r="G407" i="11"/>
  <c r="G406" i="11"/>
  <c r="G404" i="11"/>
  <c r="G403" i="11"/>
  <c r="G402" i="11"/>
  <c r="G397" i="11"/>
  <c r="B427" i="11" s="1"/>
  <c r="E445" i="11" s="1"/>
  <c r="F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18" i="11"/>
  <c r="L18" i="11"/>
  <c r="K18" i="11"/>
  <c r="H18" i="11"/>
  <c r="G18" i="11"/>
  <c r="F18" i="11"/>
  <c r="B456" i="11" l="1"/>
  <c r="X278" i="11"/>
  <c r="C294" i="11" s="1"/>
  <c r="D294" i="11" s="1"/>
  <c r="F294" i="11" s="1"/>
  <c r="B425" i="11" s="1"/>
  <c r="V278" i="11"/>
  <c r="C299" i="11" s="1"/>
  <c r="D299" i="11" s="1"/>
  <c r="E299" i="11" s="1"/>
  <c r="G415" i="11"/>
  <c r="B428" i="11" s="1"/>
  <c r="E446" i="11" s="1"/>
  <c r="F446" i="11" s="1"/>
  <c r="W278" i="11"/>
  <c r="B424" i="11" s="1"/>
  <c r="C440" i="11"/>
  <c r="E443" i="11" l="1"/>
  <c r="F443" i="11" s="1"/>
  <c r="B429" i="11"/>
  <c r="E440" i="11" s="1"/>
  <c r="B422" i="11"/>
  <c r="E441" i="11" s="1"/>
  <c r="F441" i="11" s="1"/>
  <c r="E442" i="11"/>
  <c r="F442" i="11" s="1"/>
  <c r="B430" i="11" l="1"/>
  <c r="F440" i="11"/>
  <c r="E448" i="11" l="1"/>
  <c r="F448" i="11" s="1"/>
  <c r="B450" i="11"/>
  <c r="B452" i="11" l="1"/>
  <c r="B458" i="11" s="1"/>
</calcChain>
</file>

<file path=xl/sharedStrings.xml><?xml version="1.0" encoding="utf-8"?>
<sst xmlns="http://schemas.openxmlformats.org/spreadsheetml/2006/main" count="126" uniqueCount="114">
  <si>
    <t xml:space="preserve">Warning: This template can only be used for projects that have been submitted after 1st July 2021. Older templates can be found on www.vlaio.be. Navigate to the relevant subsidy instrument and go to the tab "Next steps". </t>
  </si>
  <si>
    <t>Project Details</t>
  </si>
  <si>
    <t>Project name:</t>
  </si>
  <si>
    <t>VLAIO project number (HBC.xxxx.xxxx)</t>
  </si>
  <si>
    <t>Project term (from xx/xx/20xx to xx/xx/20xx)</t>
  </si>
  <si>
    <t>Company name or institution:</t>
  </si>
  <si>
    <t>Financial contact for additional information (name, position, phone number and email address):</t>
  </si>
  <si>
    <t>Financial data to be copied by company from the Notice of Award (or possibly modified through subsequent addenda)</t>
  </si>
  <si>
    <t>Total project budget at partner level (€)</t>
  </si>
  <si>
    <r>
      <t xml:space="preserve">
</t>
    </r>
    <r>
      <rPr>
        <b/>
        <sz val="9"/>
        <rFont val="Arial"/>
        <family val="2"/>
      </rPr>
      <t>Voor de overheadkosten wordt standaard maximaal 25.000 €/mensjaar voorzien.  Indien er bij aanvraag een lagere kost werd opgegeven moet hier dit bedrag worden overgenomen</t>
    </r>
  </si>
  <si>
    <t>Total aid granted at partner level (€)</t>
  </si>
  <si>
    <t>Approved headcount at partner level (PM)</t>
  </si>
  <si>
    <t>STAFFING COSTS</t>
  </si>
  <si>
    <t>project year 1</t>
  </si>
  <si>
    <t>project year  2</t>
  </si>
  <si>
    <t>project year  3</t>
  </si>
  <si>
    <t>project year 4</t>
  </si>
  <si>
    <t>project year 5</t>
  </si>
  <si>
    <t>project year 6</t>
  </si>
  <si>
    <t>project year 7</t>
  </si>
  <si>
    <t>project year 8</t>
  </si>
  <si>
    <t>Number of hours worked on an annual basis (1):</t>
  </si>
  <si>
    <t>Employee (e), Operating costs (o), Barema (b)</t>
  </si>
  <si>
    <t>Staff</t>
  </si>
  <si>
    <t>PM spent on project</t>
  </si>
  <si>
    <t>Name or staff category</t>
  </si>
  <si>
    <t>Code (1)</t>
  </si>
  <si>
    <t>PM Yr 1</t>
  </si>
  <si>
    <t>PM Yr 2</t>
  </si>
  <si>
    <t>PM Yr 3</t>
  </si>
  <si>
    <t>PM Yr 4</t>
  </si>
  <si>
    <t>PM Yr 5</t>
  </si>
  <si>
    <t>PM Yr 6</t>
  </si>
  <si>
    <t>PM Yr 7</t>
  </si>
  <si>
    <t>PM Yr 8</t>
  </si>
  <si>
    <t>total accepted PMs (3)</t>
  </si>
  <si>
    <t>Project staffing costs</t>
  </si>
  <si>
    <t>TOTAL STAFFING COSTS</t>
  </si>
  <si>
    <t>(1) Please enter one of the following codes in the “Code "column. 
“e”: for project members with employee status (=with a payslip and therefore on the company’s payroll)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The man-months of business managers who do not invoice their services, instead allocating themselves a fixed periodic remuneration in the the company budget, are not reported under code “o” because they are already included under code “w”.
“b”: (barema/pay scale) for companies or research institutions that have made prior arrangements with VLAIO with regard to the use of gross wages for certain staff categories or organizations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salary over the various project years (assuming full-time employment) of the staff member concerned at the start of the project by the coefficient 1.2%. The gross monthly salary is based on the fixed monthly salary/basic monthly salary/fixed compensation, i.e. without any other allowances or benefits, e.g. holiday pay or an end-of-year bonus, as these are already included in the 1.2% coefficient. Example: employee X works part-time (50%) and their average gross salary over the first project year = EUR 2,000/month. This employee’s gross monthly salary will be = (EUR 2,000/50%) = EUR 4,000, EUR 4,000 x 1.2% = EUR 48/hour (= SHR). These wage costs shall be demonstrated on the basis of the individual accounts and/or pay slips, except for personnel costs falling under code "b".
(3) the total number of accepted PMs at submission can not be exceeded in the final financial report without additional substantiation throughout the running time of the project.</t>
  </si>
  <si>
    <t xml:space="preserve">Notes on staffing costs </t>
  </si>
  <si>
    <t>OVERHEAD COSTS</t>
  </si>
  <si>
    <t>Person Months</t>
  </si>
  <si>
    <t>AWUs</t>
  </si>
  <si>
    <t>overhead/AWU (*)</t>
  </si>
  <si>
    <t>calculated overhead costs</t>
  </si>
  <si>
    <t>*overhead costs are capped at EUR 25,000/AWU for employees with employee status.  If a lower sum was specified in the budget application, the same amount must be reported here.</t>
  </si>
  <si>
    <t>OPERATING COSTS</t>
  </si>
  <si>
    <t>operating cost ceiling (*)</t>
  </si>
  <si>
    <t>submitted</t>
  </si>
  <si>
    <t>operating costs</t>
  </si>
  <si>
    <t>*operating costs can be claimed up to a ceiling of EUR 25,000/person-year. The ceiling of EUR 25,000/AWU can only be broken if this was opted for in the budget application. In such cases, no shifts of more than 10% are possible between the budgeted items in the statement at final settlement. Only if the ceiling has been breached, operating costs are listed under the "Breakdown of operating costs" tab. The corresponding invoices with proof of payment and other supporting documents are uploaded during the digital submission flow. The operating costs must always be demonstrable if the verification services inquires about them.</t>
  </si>
  <si>
    <t>Substantiation of the claimed operating costs in the table below</t>
  </si>
  <si>
    <t>THIRD-PARTY SERVICES  (*)</t>
  </si>
  <si>
    <t>Notes on third-party services</t>
  </si>
  <si>
    <t>Name of supplier/provider</t>
  </si>
  <si>
    <t>Company number (BExxx.xxx.xxxx)</t>
  </si>
  <si>
    <t>Description</t>
  </si>
  <si>
    <t>cost driver (number of PMs; number of tests; ...)</t>
  </si>
  <si>
    <t>Country</t>
  </si>
  <si>
    <t>Costs excluding VAT (**)</t>
  </si>
  <si>
    <t>TOTALE EXTERNE PRESTATIES</t>
  </si>
  <si>
    <t xml:space="preserve"> INVESTMENT COSTS (*)</t>
  </si>
  <si>
    <t>Notes on investment costs</t>
  </si>
  <si>
    <t>Description of capitalised expenses</t>
  </si>
  <si>
    <t>Purchase price excluding VAT</t>
  </si>
  <si>
    <t>Economic lifetime in months</t>
  </si>
  <si>
    <t>Period of use during the project period expressed in months</t>
  </si>
  <si>
    <t>Usage rate for the project (%)</t>
  </si>
  <si>
    <t>Depreciation (**)</t>
  </si>
  <si>
    <t>TOTAL INVESTMENT COSTS</t>
  </si>
  <si>
    <t>OVERVIEW</t>
  </si>
  <si>
    <t>Applied grant rate (*)</t>
  </si>
  <si>
    <t>Person Months for companies (“o”)</t>
  </si>
  <si>
    <t>Staffing costs</t>
  </si>
  <si>
    <t>Overhead costs</t>
  </si>
  <si>
    <t>Operating costs</t>
  </si>
  <si>
    <t>Third Parties</t>
  </si>
  <si>
    <t>Investment costs</t>
  </si>
  <si>
    <t>Budget</t>
  </si>
  <si>
    <t>Grant</t>
  </si>
  <si>
    <t>(*) The approved grant rate must be entered here</t>
  </si>
  <si>
    <t>IN TE VULLEN DOOR VLAIO:</t>
  </si>
  <si>
    <t>ALGEMEEN OVERZICHT VAN DE TOEGEKENDE STEUN</t>
  </si>
  <si>
    <t>Begroting</t>
  </si>
  <si>
    <t>Wijziging</t>
  </si>
  <si>
    <t>Ingediend</t>
  </si>
  <si>
    <t>Aanvaard</t>
  </si>
  <si>
    <t>Verworpen en/of beperkt</t>
  </si>
  <si>
    <t xml:space="preserve">Totaalbedrag </t>
  </si>
  <si>
    <t>Mensmaanden</t>
  </si>
  <si>
    <t>Personeelskosten</t>
  </si>
  <si>
    <t>Overheadkosten</t>
  </si>
  <si>
    <t>Werkingskosten</t>
  </si>
  <si>
    <t>Externe Prestaties</t>
  </si>
  <si>
    <t>Investeringskosten</t>
  </si>
  <si>
    <t>Steunpercentage (%)</t>
  </si>
  <si>
    <t>Steunbedrag</t>
  </si>
  <si>
    <t>Totaalbedrag (aanvaard)</t>
  </si>
  <si>
    <t xml:space="preserve">Steunbedrag </t>
  </si>
  <si>
    <t>Steunbedrag (begroot)</t>
  </si>
  <si>
    <t>Uitbetaalde voorschotten</t>
  </si>
  <si>
    <t>Steunbedrag beperkt tot</t>
  </si>
  <si>
    <t>Saldo eindafrekening</t>
  </si>
  <si>
    <r>
      <t>Opmerkingen</t>
    </r>
    <r>
      <rPr>
        <b/>
        <sz val="11"/>
        <rFont val="Arial"/>
        <family val="2"/>
      </rPr>
      <t xml:space="preserve">: </t>
    </r>
  </si>
  <si>
    <t>Date</t>
  </si>
  <si>
    <t>Invoice number</t>
  </si>
  <si>
    <t>Supplier / Provider</t>
  </si>
  <si>
    <t>Company number</t>
  </si>
  <si>
    <t>Costs excluding VAT</t>
  </si>
  <si>
    <t>Costs including VAT</t>
  </si>
  <si>
    <t>(Structured) communication</t>
  </si>
  <si>
    <r>
      <t>(*)This category is for third parties (companies, self-employed professionals, freelancers, knowledge centers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Intermunicipal organization can also use a current account to settle their services.</t>
    </r>
    <r>
      <rPr>
        <b/>
        <sz val="9"/>
        <color rgb="FF000000"/>
        <rFont val="Arial"/>
        <family val="2"/>
      </rPr>
      <t xml:space="preserve"> If this measure was used, this must be clearly traceable in the accounts and demonstrated to the verification department</t>
    </r>
    <r>
      <rPr>
        <sz val="9"/>
        <color rgb="FF000000"/>
        <rFont val="Arial"/>
        <family val="2"/>
      </rPr>
      <t xml:space="preserve">. </t>
    </r>
    <r>
      <rPr>
        <sz val="9"/>
        <rFont val="Arial"/>
        <family val="2"/>
      </rPr>
      <t>Complete 'Breakdown of operating costs' if more than one invoice is submitted per supplier/provider.</t>
    </r>
    <r>
      <rPr>
        <sz val="9"/>
        <color rgb="FFFF0000"/>
        <rFont val="Arial"/>
        <family val="2"/>
      </rPr>
      <t xml:space="preserve">
</t>
    </r>
    <r>
      <rPr>
        <sz val="9"/>
        <color rgb="FF000000"/>
        <rFont val="Arial"/>
        <family val="2"/>
      </rPr>
      <t>(**) Under the category External services, both services provided (which can be capitalized) and customized goods that are not capitalized are eligible</t>
    </r>
    <r>
      <rPr>
        <strike/>
        <sz val="9"/>
        <rFont val="Arial"/>
        <family val="2"/>
      </rPr>
      <t>.</t>
    </r>
    <r>
      <rPr>
        <sz val="9"/>
        <rFont val="Arial"/>
        <family val="2"/>
      </rPr>
      <t xml:space="preserve">The corresponding invoices with the corresponding payment receipts and other supporting documents are uploaded in the digital submission flow. </t>
    </r>
  </si>
  <si>
    <r>
      <rPr>
        <sz val="9"/>
        <rFont val="Arial"/>
        <family val="2"/>
      </rPr>
      <t xml:space="preserve">(*) Only depreciation costs related to investments that are specifically necessary for the execution of the project or funded activities and that are not part of the standard equipment of the company or research institute are eligible. The standard depreciation rate is based on a 5-year period. Other depreciation schedules may be considered in exceptional cases, but they may never be shorter than 3 years.  Depreciation of goods purchased in the past is acceptable if they are nominatively mentioned in the project budget as being to be used for the project and if they still appear as a depreciable item during the project. Allocation is made pro rata according to the use, utilisation or occupancy rate and period of use of the capital asset within the project period.
The depreciation tables and the statement of balance sheet accounts (class 2) are uploaded at the digital submission flow. </t>
    </r>
    <r>
      <rPr>
        <sz val="9"/>
        <color rgb="FFFF0000"/>
        <rFont val="Arial"/>
        <family val="2"/>
      </rPr>
      <t xml:space="preserve">
</t>
    </r>
    <r>
      <rPr>
        <sz val="9"/>
        <color rgb="FF000000"/>
        <rFont val="Arial"/>
        <family val="2"/>
      </rPr>
      <t>(**) under the investment cost heading, only depreciation costs are eligible</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</si>
  <si>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the </t>
    </r>
    <r>
      <rPr>
        <b/>
        <sz val="11"/>
        <color theme="1"/>
        <rFont val="Calibri"/>
        <family val="2"/>
        <scheme val="minor"/>
      </rPr>
      <t xml:space="preserve">FINAL FINANCIAL REPORT </t>
    </r>
    <r>
      <rPr>
        <sz val="11"/>
        <color theme="1"/>
        <rFont val="Calibri"/>
        <family val="2"/>
        <scheme val="minor"/>
      </rPr>
      <t>and has to be filled in by each partner separately.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your project, you can reduce or increase the number of year columns by using Excel’s hide function. This template has been set up f</t>
    </r>
    <r>
      <rPr>
        <sz val="11"/>
        <rFont val="Calibri"/>
        <family val="2"/>
        <scheme val="minor"/>
      </rPr>
      <t>or 4</t>
    </r>
    <r>
      <rPr>
        <sz val="11"/>
        <color theme="1"/>
        <rFont val="Calibri"/>
        <family val="2"/>
        <scheme val="minor"/>
      </rPr>
      <t xml:space="preserve">-year projects.
For a detailed summary of costs deemed eligible for funding by VLAIO and which explanation/justification is required, please see the guide to the VLAIO cost model. You can find this document on our website (www.vlaio.be) by going to the "Next Steps" tab for your chosen project type.
If you have any questions about this Excel cost template, please contact verificatie@vlaio.be.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</si>
</sst>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7"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12"/>
      <color theme="1"/>
      <name val="Aptos"/>
      <family val="2"/>
    </font>
    <font>
      <b/>
      <sz val="11"/>
      <color theme="1"/>
      <name val="Calibri"/>
      <family val="2"/>
      <scheme val="minor"/>
    </font>
    <font>
      <b/>
      <sz val="12"/>
      <color theme="1"/>
      <name val="Calibri"/>
      <family val="2"/>
      <scheme val="minor"/>
    </font>
    <font>
      <sz val="9"/>
      <color rgb="FFFF0000"/>
      <name val="Arial"/>
      <family val="2"/>
    </font>
    <font>
      <b/>
      <sz val="9"/>
      <color rgb="FF000000"/>
      <name val="Arial"/>
      <family val="2"/>
    </font>
    <font>
      <strike/>
      <sz val="9"/>
      <name val="Arial"/>
      <family val="2"/>
    </font>
    <font>
      <sz val="11"/>
      <name val="Calibri"/>
      <family val="2"/>
      <scheme val="minor"/>
    </font>
    <font>
      <b/>
      <sz val="8"/>
      <color theme="1"/>
      <name val="Arial"/>
      <family val="2"/>
    </font>
    <font>
      <sz val="8"/>
      <color theme="1"/>
      <name val="Arial"/>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6">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29"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0" fillId="0" borderId="0" xfId="0" applyFont="1"/>
    <xf numFmtId="4" fontId="30" fillId="0" borderId="0" xfId="0" applyNumberFormat="1" applyFont="1"/>
    <xf numFmtId="0" fontId="30" fillId="0" borderId="37" xfId="0" applyFont="1" applyBorder="1"/>
    <xf numFmtId="0" fontId="30" fillId="0" borderId="53" xfId="0" applyFont="1" applyBorder="1"/>
    <xf numFmtId="4" fontId="31" fillId="0" borderId="31" xfId="0" applyNumberFormat="1" applyFont="1" applyBorder="1"/>
    <xf numFmtId="0" fontId="33" fillId="0" borderId="0" xfId="0" applyFont="1" applyAlignment="1" applyProtection="1">
      <alignment vertical="top"/>
      <protection locked="0"/>
    </xf>
    <xf numFmtId="0" fontId="35" fillId="7" borderId="0" xfId="0" applyFont="1" applyFill="1" applyProtection="1">
      <protection locked="0"/>
    </xf>
    <xf numFmtId="0" fontId="30" fillId="0" borderId="65" xfId="0" applyFont="1" applyBorder="1"/>
    <xf numFmtId="4" fontId="31" fillId="0" borderId="25" xfId="0" applyNumberFormat="1" applyFont="1" applyBorder="1"/>
    <xf numFmtId="4" fontId="0" fillId="0" borderId="0" xfId="0" applyNumberFormat="1"/>
    <xf numFmtId="4" fontId="30" fillId="8" borderId="38" xfId="0" applyNumberFormat="1" applyFont="1" applyFill="1" applyBorder="1"/>
    <xf numFmtId="9" fontId="30" fillId="0" borderId="31" xfId="0" applyNumberFormat="1" applyFont="1" applyBorder="1"/>
    <xf numFmtId="0" fontId="32" fillId="6" borderId="65" xfId="0" applyFont="1" applyFill="1" applyBorder="1" applyAlignment="1">
      <alignment horizontal="left"/>
    </xf>
    <xf numFmtId="10" fontId="32" fillId="0" borderId="66" xfId="8" applyNumberFormat="1" applyFont="1" applyFill="1" applyBorder="1" applyAlignment="1">
      <alignment horizontal="right"/>
    </xf>
    <xf numFmtId="3" fontId="32" fillId="0" borderId="49" xfId="0" applyNumberFormat="1" applyFont="1" applyBorder="1" applyAlignment="1">
      <alignment horizontal="right"/>
    </xf>
    <xf numFmtId="10" fontId="32" fillId="6" borderId="66" xfId="8" applyNumberFormat="1" applyFont="1" applyFill="1" applyBorder="1" applyAlignment="1">
      <alignment horizontal="right"/>
    </xf>
    <xf numFmtId="0" fontId="32" fillId="6" borderId="40" xfId="0" applyFont="1" applyFill="1" applyBorder="1" applyAlignment="1">
      <alignment horizontal="left"/>
    </xf>
    <xf numFmtId="4" fontId="32" fillId="0" borderId="61" xfId="0" applyNumberFormat="1" applyFont="1" applyBorder="1" applyAlignment="1">
      <alignment horizontal="right"/>
    </xf>
    <xf numFmtId="4" fontId="32" fillId="0" borderId="50" xfId="0" applyNumberFormat="1" applyFont="1" applyBorder="1" applyAlignment="1">
      <alignment horizontal="right"/>
    </xf>
    <xf numFmtId="4" fontId="32" fillId="6" borderId="50" xfId="0" applyNumberFormat="1" applyFont="1" applyFill="1" applyBorder="1" applyAlignment="1">
      <alignment horizontal="right"/>
    </xf>
    <xf numFmtId="0" fontId="32" fillId="6" borderId="16" xfId="0" applyFont="1" applyFill="1" applyBorder="1" applyAlignment="1">
      <alignment horizontal="left"/>
    </xf>
    <xf numFmtId="4" fontId="32" fillId="6" borderId="62" xfId="0" applyNumberFormat="1" applyFont="1" applyFill="1" applyBorder="1" applyAlignment="1">
      <alignment horizontal="right"/>
    </xf>
    <xf numFmtId="4" fontId="32" fillId="0" borderId="18" xfId="0" applyNumberFormat="1" applyFont="1" applyBorder="1" applyAlignment="1">
      <alignment horizontal="right"/>
    </xf>
    <xf numFmtId="4" fontId="32" fillId="6" borderId="18" xfId="0" applyNumberFormat="1" applyFont="1" applyFill="1" applyBorder="1" applyAlignment="1">
      <alignment horizontal="right"/>
    </xf>
    <xf numFmtId="4" fontId="32" fillId="8" borderId="18" xfId="0" applyNumberFormat="1" applyFont="1" applyFill="1" applyBorder="1" applyAlignment="1">
      <alignment horizontal="right"/>
    </xf>
    <xf numFmtId="4" fontId="36" fillId="0" borderId="35" xfId="0" applyNumberFormat="1" applyFont="1" applyBorder="1" applyAlignment="1">
      <alignment horizontal="center" vertical="center"/>
    </xf>
    <xf numFmtId="3" fontId="36" fillId="0" borderId="15" xfId="0" applyNumberFormat="1" applyFont="1" applyBorder="1" applyAlignment="1">
      <alignment horizontal="center" vertical="center"/>
    </xf>
    <xf numFmtId="4" fontId="36" fillId="0" borderId="15" xfId="0" applyNumberFormat="1" applyFont="1" applyBorder="1" applyAlignment="1">
      <alignment horizontal="center" vertical="center"/>
    </xf>
    <xf numFmtId="4" fontId="36"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27"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36" fillId="9" borderId="38" xfId="0" applyNumberFormat="1" applyFont="1" applyFill="1" applyBorder="1" applyAlignment="1">
      <alignment horizontal="center" vertical="center" wrapText="1"/>
    </xf>
    <xf numFmtId="4" fontId="32"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2" fillId="9" borderId="66" xfId="0" applyNumberFormat="1" applyFont="1" applyFill="1" applyBorder="1" applyAlignment="1">
      <alignment horizontal="right"/>
    </xf>
    <xf numFmtId="4" fontId="32" fillId="9" borderId="61" xfId="0" applyNumberFormat="1" applyFont="1" applyFill="1" applyBorder="1" applyAlignment="1">
      <alignment horizontal="right"/>
    </xf>
    <xf numFmtId="49" fontId="0" fillId="0" borderId="0" xfId="0" applyNumberFormat="1"/>
    <xf numFmtId="0" fontId="37"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38"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164" fontId="2" fillId="0" borderId="29" xfId="5" applyNumberFormat="1" applyFont="1" applyFill="1" applyBorder="1" applyAlignment="1" applyProtection="1">
      <alignment horizontal="center" vertical="center" wrapText="1"/>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4"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13" xfId="0" applyFont="1" applyFill="1" applyBorder="1" applyAlignment="1">
      <alignment vertical="center" wrapText="1"/>
    </xf>
    <xf numFmtId="0" fontId="6" fillId="10" borderId="14" xfId="0" applyFont="1" applyFill="1" applyBorder="1" applyAlignment="1">
      <alignment horizontal="left" vertical="center" wrapText="1"/>
    </xf>
    <xf numFmtId="0" fontId="6" fillId="10" borderId="14" xfId="0" applyFont="1" applyFill="1" applyBorder="1" applyAlignment="1">
      <alignment horizontal="center" vertical="center"/>
    </xf>
    <xf numFmtId="164" fontId="7" fillId="10" borderId="84"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45" fillId="10" borderId="12" xfId="5" applyNumberFormat="1" applyFont="1" applyFill="1" applyBorder="1" applyAlignment="1" applyProtection="1">
      <alignment horizontal="center" vertical="center" wrapText="1"/>
    </xf>
    <xf numFmtId="0" fontId="45" fillId="10" borderId="57" xfId="0" applyFont="1" applyFill="1" applyBorder="1" applyAlignment="1">
      <alignment vertical="center" wrapText="1"/>
    </xf>
    <xf numFmtId="0" fontId="46" fillId="10" borderId="19" xfId="0" applyFont="1" applyFill="1" applyBorder="1" applyAlignment="1">
      <alignment wrapText="1"/>
    </xf>
    <xf numFmtId="0" fontId="46" fillId="10" borderId="19" xfId="0" applyFont="1" applyFill="1" applyBorder="1" applyAlignment="1">
      <alignment horizontal="center"/>
    </xf>
    <xf numFmtId="0" fontId="14" fillId="10" borderId="7" xfId="0" applyFont="1" applyFill="1" applyBorder="1" applyAlignment="1">
      <alignment horizontal="left" vertical="center"/>
    </xf>
    <xf numFmtId="0" fontId="39" fillId="0" borderId="0" xfId="0" applyFont="1" applyAlignment="1">
      <alignment horizontal="left" vertical="top" wrapText="1"/>
    </xf>
    <xf numFmtId="0" fontId="0" fillId="0" borderId="0" xfId="0" applyAlignment="1">
      <alignment horizontal="left" vertical="top" wrapText="1"/>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wrapText="1"/>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27"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4" xfId="0" applyFont="1" applyFill="1" applyBorder="1" applyAlignment="1">
      <alignment horizontal="center" vertical="center"/>
    </xf>
    <xf numFmtId="0" fontId="34" fillId="0" borderId="0" xfId="0" applyFont="1" applyAlignment="1">
      <alignment horizontal="left"/>
    </xf>
    <xf numFmtId="0" fontId="20"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19" xfId="0" applyFont="1" applyFill="1" applyBorder="1" applyAlignment="1">
      <alignment horizont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xf numFmtId="0" fontId="27" fillId="0" borderId="0" xfId="0" applyFont="1" applyAlignment="1">
      <alignment horizontal="left" vertical="center" wrapText="1"/>
    </xf>
    <xf numFmtId="0" fontId="9" fillId="0" borderId="0" xfId="0" applyFont="1" applyAlignment="1">
      <alignment horizontal="left" vertical="center" wrapText="1"/>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e" dataDxfId="24"/>
    <tableColumn id="2" xr3:uid="{4818ABA8-B3D5-42A6-9CCF-5473AB2E709C}" name="Invoice number" dataDxfId="23"/>
    <tableColumn id="3" xr3:uid="{CA9E3DE3-D8B7-46BB-B902-6EA2960C3347}" name="Supplier / Provider" dataDxfId="22"/>
    <tableColumn id="10" xr3:uid="{7C70599D-70BD-460A-951C-728399D5286D}" name="Company number"/>
    <tableColumn id="4" xr3:uid="{AB90823D-2404-4702-8B68-A3AA1FFC81C0}" name="Description" dataDxfId="21"/>
    <tableColumn id="5" xr3:uid="{63F6AA83-AEA2-4FAE-912C-EB5C3F5FFA83}" name="Costs excluding VAT" dataDxfId="20"/>
    <tableColumn id="9" xr3:uid="{FC9C881C-4E80-412D-B2D3-7CC9E8761A0A}" name="Costs including VAT" dataDxfId="19"/>
    <tableColumn id="11" xr3:uid="{02A7B8E9-0601-439F-93FC-8F6F6C913478}" name="(Structured) communication"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e" dataDxfId="15"/>
    <tableColumn id="2" xr3:uid="{26B8B942-8DBE-459B-8888-ACA9B6AE140B}" name="Invoice number" dataDxfId="14"/>
    <tableColumn id="3" xr3:uid="{AF963B6E-8C57-43D3-A4E6-D594A1A83504}" name="Supplier / Provider" dataDxfId="13"/>
    <tableColumn id="10" xr3:uid="{30311BED-1192-4385-B513-F5779508BC26}" name="Company number" dataDxfId="12"/>
    <tableColumn id="4" xr3:uid="{6CCC43C3-C221-40A0-9147-3A36F420808F}" name="Description" dataDxfId="11"/>
    <tableColumn id="5" xr3:uid="{C8C39A02-1F76-4249-B50B-158F18A65765}" name="Costs excluding VAT" dataDxfId="10"/>
    <tableColumn id="9" xr3:uid="{A25C8804-8058-4D08-A7C1-ED56598C65EB}" name="Costs including VAT" dataDxfId="9"/>
    <tableColumn id="6" xr3:uid="{6BDA61E7-CE52-47D6-AB48-5E4F734CF0D3}" name="(Structured) communication"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5" x14ac:dyDescent="0.25"/>
  <cols>
    <col min="15" max="15" width="16.140625" customWidth="1"/>
  </cols>
  <sheetData>
    <row r="1" spans="1:15" ht="14.45" customHeight="1" x14ac:dyDescent="0.25">
      <c r="A1" s="237" t="s">
        <v>113</v>
      </c>
      <c r="B1" s="238"/>
      <c r="C1" s="238"/>
      <c r="D1" s="238"/>
      <c r="E1" s="238"/>
      <c r="F1" s="238"/>
      <c r="G1" s="238"/>
      <c r="H1" s="238"/>
      <c r="I1" s="238"/>
      <c r="J1" s="238"/>
      <c r="K1" s="238"/>
      <c r="L1" s="238"/>
      <c r="M1" s="238"/>
      <c r="N1" s="238"/>
      <c r="O1" s="238"/>
    </row>
    <row r="2" spans="1:15" x14ac:dyDescent="0.25">
      <c r="A2" s="238"/>
      <c r="B2" s="238"/>
      <c r="C2" s="238"/>
      <c r="D2" s="238"/>
      <c r="E2" s="238"/>
      <c r="F2" s="238"/>
      <c r="G2" s="238"/>
      <c r="H2" s="238"/>
      <c r="I2" s="238"/>
      <c r="J2" s="238"/>
      <c r="K2" s="238"/>
      <c r="L2" s="238"/>
      <c r="M2" s="238"/>
      <c r="N2" s="238"/>
      <c r="O2" s="238"/>
    </row>
    <row r="3" spans="1:15" x14ac:dyDescent="0.25">
      <c r="A3" s="238"/>
      <c r="B3" s="238"/>
      <c r="C3" s="238"/>
      <c r="D3" s="238"/>
      <c r="E3" s="238"/>
      <c r="F3" s="238"/>
      <c r="G3" s="238"/>
      <c r="H3" s="238"/>
      <c r="I3" s="238"/>
      <c r="J3" s="238"/>
      <c r="K3" s="238"/>
      <c r="L3" s="238"/>
      <c r="M3" s="238"/>
      <c r="N3" s="238"/>
      <c r="O3" s="238"/>
    </row>
    <row r="4" spans="1:15" x14ac:dyDescent="0.25">
      <c r="A4" s="238"/>
      <c r="B4" s="238"/>
      <c r="C4" s="238"/>
      <c r="D4" s="238"/>
      <c r="E4" s="238"/>
      <c r="F4" s="238"/>
      <c r="G4" s="238"/>
      <c r="H4" s="238"/>
      <c r="I4" s="238"/>
      <c r="J4" s="238"/>
      <c r="K4" s="238"/>
      <c r="L4" s="238"/>
      <c r="M4" s="238"/>
      <c r="N4" s="238"/>
      <c r="O4" s="238"/>
    </row>
    <row r="5" spans="1:15" x14ac:dyDescent="0.25">
      <c r="A5" s="238"/>
      <c r="B5" s="238"/>
      <c r="C5" s="238"/>
      <c r="D5" s="238"/>
      <c r="E5" s="238"/>
      <c r="F5" s="238"/>
      <c r="G5" s="238"/>
      <c r="H5" s="238"/>
      <c r="I5" s="238"/>
      <c r="J5" s="238"/>
      <c r="K5" s="238"/>
      <c r="L5" s="238"/>
      <c r="M5" s="238"/>
      <c r="N5" s="238"/>
      <c r="O5" s="238"/>
    </row>
    <row r="6" spans="1:15" x14ac:dyDescent="0.25">
      <c r="A6" s="238"/>
      <c r="B6" s="238"/>
      <c r="C6" s="238"/>
      <c r="D6" s="238"/>
      <c r="E6" s="238"/>
      <c r="F6" s="238"/>
      <c r="G6" s="238"/>
      <c r="H6" s="238"/>
      <c r="I6" s="238"/>
      <c r="J6" s="238"/>
      <c r="K6" s="238"/>
      <c r="L6" s="238"/>
      <c r="M6" s="238"/>
      <c r="N6" s="238"/>
      <c r="O6" s="238"/>
    </row>
    <row r="7" spans="1:15" x14ac:dyDescent="0.25">
      <c r="A7" s="238"/>
      <c r="B7" s="238"/>
      <c r="C7" s="238"/>
      <c r="D7" s="238"/>
      <c r="E7" s="238"/>
      <c r="F7" s="238"/>
      <c r="G7" s="238"/>
      <c r="H7" s="238"/>
      <c r="I7" s="238"/>
      <c r="J7" s="238"/>
      <c r="K7" s="238"/>
      <c r="L7" s="238"/>
      <c r="M7" s="238"/>
      <c r="N7" s="238"/>
      <c r="O7" s="238"/>
    </row>
    <row r="8" spans="1:15" x14ac:dyDescent="0.25">
      <c r="A8" s="238"/>
      <c r="B8" s="238"/>
      <c r="C8" s="238"/>
      <c r="D8" s="238"/>
      <c r="E8" s="238"/>
      <c r="F8" s="238"/>
      <c r="G8" s="238"/>
      <c r="H8" s="238"/>
      <c r="I8" s="238"/>
      <c r="J8" s="238"/>
      <c r="K8" s="238"/>
      <c r="L8" s="238"/>
      <c r="M8" s="238"/>
      <c r="N8" s="238"/>
      <c r="O8" s="238"/>
    </row>
    <row r="9" spans="1:15" x14ac:dyDescent="0.25">
      <c r="A9" s="238"/>
      <c r="B9" s="238"/>
      <c r="C9" s="238"/>
      <c r="D9" s="238"/>
      <c r="E9" s="238"/>
      <c r="F9" s="238"/>
      <c r="G9" s="238"/>
      <c r="H9" s="238"/>
      <c r="I9" s="238"/>
      <c r="J9" s="238"/>
      <c r="K9" s="238"/>
      <c r="L9" s="238"/>
      <c r="M9" s="238"/>
      <c r="N9" s="238"/>
      <c r="O9" s="238"/>
    </row>
    <row r="10" spans="1:15" x14ac:dyDescent="0.25">
      <c r="A10" s="238"/>
      <c r="B10" s="238"/>
      <c r="C10" s="238"/>
      <c r="D10" s="238"/>
      <c r="E10" s="238"/>
      <c r="F10" s="238"/>
      <c r="G10" s="238"/>
      <c r="H10" s="238"/>
      <c r="I10" s="238"/>
      <c r="J10" s="238"/>
      <c r="K10" s="238"/>
      <c r="L10" s="238"/>
      <c r="M10" s="238"/>
      <c r="N10" s="238"/>
      <c r="O10" s="238"/>
    </row>
    <row r="11" spans="1:15" x14ac:dyDescent="0.25">
      <c r="A11" s="238"/>
      <c r="B11" s="238"/>
      <c r="C11" s="238"/>
      <c r="D11" s="238"/>
      <c r="E11" s="238"/>
      <c r="F11" s="238"/>
      <c r="G11" s="238"/>
      <c r="H11" s="238"/>
      <c r="I11" s="238"/>
      <c r="J11" s="238"/>
      <c r="K11" s="238"/>
      <c r="L11" s="238"/>
      <c r="M11" s="238"/>
      <c r="N11" s="238"/>
      <c r="O11" s="238"/>
    </row>
    <row r="12" spans="1:15" x14ac:dyDescent="0.25">
      <c r="A12" s="238"/>
      <c r="B12" s="238"/>
      <c r="C12" s="238"/>
      <c r="D12" s="238"/>
      <c r="E12" s="238"/>
      <c r="F12" s="238"/>
      <c r="G12" s="238"/>
      <c r="H12" s="238"/>
      <c r="I12" s="238"/>
      <c r="J12" s="238"/>
      <c r="K12" s="238"/>
      <c r="L12" s="238"/>
      <c r="M12" s="238"/>
      <c r="N12" s="238"/>
      <c r="O12" s="238"/>
    </row>
    <row r="13" spans="1:15" x14ac:dyDescent="0.25">
      <c r="A13" s="238"/>
      <c r="B13" s="238"/>
      <c r="C13" s="238"/>
      <c r="D13" s="238"/>
      <c r="E13" s="238"/>
      <c r="F13" s="238"/>
      <c r="G13" s="238"/>
      <c r="H13" s="238"/>
      <c r="I13" s="238"/>
      <c r="J13" s="238"/>
      <c r="K13" s="238"/>
      <c r="L13" s="238"/>
      <c r="M13" s="238"/>
      <c r="N13" s="238"/>
      <c r="O13" s="238"/>
    </row>
    <row r="14" spans="1:15" x14ac:dyDescent="0.25">
      <c r="A14" s="238"/>
      <c r="B14" s="238"/>
      <c r="C14" s="238"/>
      <c r="D14" s="238"/>
      <c r="E14" s="238"/>
      <c r="F14" s="238"/>
      <c r="G14" s="238"/>
      <c r="H14" s="238"/>
      <c r="I14" s="238"/>
      <c r="J14" s="238"/>
      <c r="K14" s="238"/>
      <c r="L14" s="238"/>
      <c r="M14" s="238"/>
      <c r="N14" s="238"/>
      <c r="O14" s="238"/>
    </row>
    <row r="15" spans="1:15" x14ac:dyDescent="0.25">
      <c r="A15" s="238"/>
      <c r="B15" s="238"/>
      <c r="C15" s="238"/>
      <c r="D15" s="238"/>
      <c r="E15" s="238"/>
      <c r="F15" s="238"/>
      <c r="G15" s="238"/>
      <c r="H15" s="238"/>
      <c r="I15" s="238"/>
      <c r="J15" s="238"/>
      <c r="K15" s="238"/>
      <c r="L15" s="238"/>
      <c r="M15" s="238"/>
      <c r="N15" s="238"/>
      <c r="O15" s="238"/>
    </row>
    <row r="16" spans="1:15" x14ac:dyDescent="0.25">
      <c r="A16" s="238"/>
      <c r="B16" s="238"/>
      <c r="C16" s="238"/>
      <c r="D16" s="238"/>
      <c r="E16" s="238"/>
      <c r="F16" s="238"/>
      <c r="G16" s="238"/>
      <c r="H16" s="238"/>
      <c r="I16" s="238"/>
      <c r="J16" s="238"/>
      <c r="K16" s="238"/>
      <c r="L16" s="238"/>
      <c r="M16" s="238"/>
      <c r="N16" s="238"/>
      <c r="O16" s="238"/>
    </row>
    <row r="17" spans="1:15" x14ac:dyDescent="0.25">
      <c r="A17" s="238"/>
      <c r="B17" s="238"/>
      <c r="C17" s="238"/>
      <c r="D17" s="238"/>
      <c r="E17" s="238"/>
      <c r="F17" s="238"/>
      <c r="G17" s="238"/>
      <c r="H17" s="238"/>
      <c r="I17" s="238"/>
      <c r="J17" s="238"/>
      <c r="K17" s="238"/>
      <c r="L17" s="238"/>
      <c r="M17" s="238"/>
      <c r="N17" s="238"/>
      <c r="O17" s="238"/>
    </row>
    <row r="18" spans="1:15" x14ac:dyDescent="0.25">
      <c r="A18" s="238"/>
      <c r="B18" s="238"/>
      <c r="C18" s="238"/>
      <c r="D18" s="238"/>
      <c r="E18" s="238"/>
      <c r="F18" s="238"/>
      <c r="G18" s="238"/>
      <c r="H18" s="238"/>
      <c r="I18" s="238"/>
      <c r="J18" s="238"/>
      <c r="K18" s="238"/>
      <c r="L18" s="238"/>
      <c r="M18" s="238"/>
      <c r="N18" s="238"/>
      <c r="O18" s="238"/>
    </row>
    <row r="19" spans="1:15" x14ac:dyDescent="0.25">
      <c r="A19" s="238"/>
      <c r="B19" s="238"/>
      <c r="C19" s="238"/>
      <c r="D19" s="238"/>
      <c r="E19" s="238"/>
      <c r="F19" s="238"/>
      <c r="G19" s="238"/>
      <c r="H19" s="238"/>
      <c r="I19" s="238"/>
      <c r="J19" s="238"/>
      <c r="K19" s="238"/>
      <c r="L19" s="238"/>
      <c r="M19" s="238"/>
      <c r="N19" s="238"/>
      <c r="O19" s="238"/>
    </row>
    <row r="20" spans="1:15" x14ac:dyDescent="0.25">
      <c r="A20" s="238"/>
      <c r="B20" s="238"/>
      <c r="C20" s="238"/>
      <c r="D20" s="238"/>
      <c r="E20" s="238"/>
      <c r="F20" s="238"/>
      <c r="G20" s="238"/>
      <c r="H20" s="238"/>
      <c r="I20" s="238"/>
      <c r="J20" s="238"/>
      <c r="K20" s="238"/>
      <c r="L20" s="238"/>
      <c r="M20" s="238"/>
      <c r="N20" s="238"/>
      <c r="O20" s="238"/>
    </row>
    <row r="21" spans="1:15" x14ac:dyDescent="0.25">
      <c r="A21" s="238"/>
      <c r="B21" s="238"/>
      <c r="C21" s="238"/>
      <c r="D21" s="238"/>
      <c r="E21" s="238"/>
      <c r="F21" s="238"/>
      <c r="G21" s="238"/>
      <c r="H21" s="238"/>
      <c r="I21" s="238"/>
      <c r="J21" s="238"/>
      <c r="K21" s="238"/>
      <c r="L21" s="238"/>
      <c r="M21" s="238"/>
      <c r="N21" s="238"/>
      <c r="O21" s="238"/>
    </row>
    <row r="22" spans="1:15" x14ac:dyDescent="0.25">
      <c r="A22" s="238"/>
      <c r="B22" s="238"/>
      <c r="C22" s="238"/>
      <c r="D22" s="238"/>
      <c r="E22" s="238"/>
      <c r="F22" s="238"/>
      <c r="G22" s="238"/>
      <c r="H22" s="238"/>
      <c r="I22" s="238"/>
      <c r="J22" s="238"/>
      <c r="K22" s="238"/>
      <c r="L22" s="238"/>
      <c r="M22" s="238"/>
      <c r="N22" s="238"/>
      <c r="O22" s="238"/>
    </row>
    <row r="23" spans="1:15" x14ac:dyDescent="0.25">
      <c r="A23" s="238"/>
      <c r="B23" s="238"/>
      <c r="C23" s="238"/>
      <c r="D23" s="238"/>
      <c r="E23" s="238"/>
      <c r="F23" s="238"/>
      <c r="G23" s="238"/>
      <c r="H23" s="238"/>
      <c r="I23" s="238"/>
      <c r="J23" s="238"/>
      <c r="K23" s="238"/>
      <c r="L23" s="238"/>
      <c r="M23" s="238"/>
      <c r="N23" s="238"/>
      <c r="O23" s="238"/>
    </row>
    <row r="24" spans="1:15" x14ac:dyDescent="0.25">
      <c r="A24" s="238"/>
      <c r="B24" s="238"/>
      <c r="C24" s="238"/>
      <c r="D24" s="238"/>
      <c r="E24" s="238"/>
      <c r="F24" s="238"/>
      <c r="G24" s="238"/>
      <c r="H24" s="238"/>
      <c r="I24" s="238"/>
      <c r="J24" s="238"/>
      <c r="K24" s="238"/>
      <c r="L24" s="238"/>
      <c r="M24" s="238"/>
      <c r="N24" s="238"/>
      <c r="O24" s="238"/>
    </row>
    <row r="25" spans="1:15" x14ac:dyDescent="0.25">
      <c r="A25" s="238"/>
      <c r="B25" s="238"/>
      <c r="C25" s="238"/>
      <c r="D25" s="238"/>
      <c r="E25" s="238"/>
      <c r="F25" s="238"/>
      <c r="G25" s="238"/>
      <c r="H25" s="238"/>
      <c r="I25" s="238"/>
      <c r="J25" s="238"/>
      <c r="K25" s="238"/>
      <c r="L25" s="238"/>
      <c r="M25" s="238"/>
      <c r="N25" s="238"/>
      <c r="O25" s="238"/>
    </row>
    <row r="26" spans="1:15" x14ac:dyDescent="0.25">
      <c r="A26" s="238"/>
      <c r="B26" s="238"/>
      <c r="C26" s="238"/>
      <c r="D26" s="238"/>
      <c r="E26" s="238"/>
      <c r="F26" s="238"/>
      <c r="G26" s="238"/>
      <c r="H26" s="238"/>
      <c r="I26" s="238"/>
      <c r="J26" s="238"/>
      <c r="K26" s="238"/>
      <c r="L26" s="238"/>
      <c r="M26" s="238"/>
      <c r="N26" s="238"/>
      <c r="O26" s="238"/>
    </row>
    <row r="27" spans="1:15" x14ac:dyDescent="0.25">
      <c r="A27" s="238"/>
      <c r="B27" s="238"/>
      <c r="C27" s="238"/>
      <c r="D27" s="238"/>
      <c r="E27" s="238"/>
      <c r="F27" s="238"/>
      <c r="G27" s="238"/>
      <c r="H27" s="238"/>
      <c r="I27" s="238"/>
      <c r="J27" s="238"/>
      <c r="K27" s="238"/>
      <c r="L27" s="238"/>
      <c r="M27" s="238"/>
      <c r="N27" s="238"/>
      <c r="O27" s="238"/>
    </row>
    <row r="28" spans="1:15" x14ac:dyDescent="0.25">
      <c r="A28" s="238"/>
      <c r="B28" s="238"/>
      <c r="C28" s="238"/>
      <c r="D28" s="238"/>
      <c r="E28" s="238"/>
      <c r="F28" s="238"/>
      <c r="G28" s="238"/>
      <c r="H28" s="238"/>
      <c r="I28" s="238"/>
      <c r="J28" s="238"/>
      <c r="K28" s="238"/>
      <c r="L28" s="238"/>
      <c r="M28" s="238"/>
      <c r="N28" s="238"/>
      <c r="O28" s="238"/>
    </row>
    <row r="29" spans="1:15" ht="18.75" customHeight="1" x14ac:dyDescent="0.25">
      <c r="A29" s="238"/>
      <c r="B29" s="238"/>
      <c r="C29" s="238"/>
      <c r="D29" s="238"/>
      <c r="E29" s="238"/>
      <c r="F29" s="238"/>
      <c r="G29" s="238"/>
      <c r="H29" s="238"/>
      <c r="I29" s="238"/>
      <c r="J29" s="238"/>
      <c r="K29" s="238"/>
      <c r="L29" s="238"/>
      <c r="M29" s="238"/>
      <c r="N29" s="238"/>
      <c r="O29" s="238"/>
    </row>
  </sheetData>
  <sheetProtection algorithmName="SHA-512" hashValue="BPba6CnJ07lTLkaxbyHa3j5WXwMl9nVQKrIHpx+MMLK77SdeBrbzu7756/3MqRgvWrSge+4h7BGgZrN/hG+V0g==" saltValue="zxICb7Z+HaZw/JakBb0Bw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5"/>
  <sheetViews>
    <sheetView tabSelected="1" topLeftCell="A78" zoomScale="70" zoomScaleNormal="70" workbookViewId="0">
      <selection activeCell="AA294" sqref="AA294"/>
    </sheetView>
  </sheetViews>
  <sheetFormatPr defaultColWidth="10.85546875" defaultRowHeight="11.25" x14ac:dyDescent="0.2"/>
  <cols>
    <col min="1" max="1" width="39.140625" style="2" customWidth="1"/>
    <col min="2" max="2" width="13.140625" style="2" customWidth="1"/>
    <col min="3" max="3" width="12.5703125" style="2" customWidth="1"/>
    <col min="4" max="4" width="15.5703125" style="2" customWidth="1"/>
    <col min="5" max="5" width="15.85546875" style="2" customWidth="1"/>
    <col min="6" max="6" width="15.42578125" style="2" bestFit="1" customWidth="1"/>
    <col min="7" max="7" width="15.42578125" style="2" customWidth="1"/>
    <col min="8" max="8" width="15.42578125" style="3" customWidth="1"/>
    <col min="9" max="9" width="11.140625" style="3" bestFit="1" customWidth="1"/>
    <col min="10" max="10" width="11.140625" style="3" hidden="1" customWidth="1"/>
    <col min="11" max="13" width="11.140625" style="2" hidden="1" customWidth="1"/>
    <col min="14" max="16" width="3.140625" style="2" bestFit="1" customWidth="1"/>
    <col min="17" max="17" width="3.140625" style="2" customWidth="1"/>
    <col min="18" max="18" width="3.140625" style="2" hidden="1" customWidth="1"/>
    <col min="19" max="21" width="3.140625" style="3" hidden="1" customWidth="1"/>
    <col min="22" max="22" width="5.140625" style="2" bestFit="1" customWidth="1"/>
    <col min="23" max="23" width="21.140625" style="2" customWidth="1"/>
    <col min="24" max="24" width="2.140625" style="2" hidden="1" customWidth="1"/>
    <col min="25" max="250" width="10.85546875" style="2"/>
    <col min="251" max="251" width="35" style="2" customWidth="1"/>
    <col min="252" max="252" width="23.5703125" style="2" customWidth="1"/>
    <col min="253" max="253" width="15.5703125" style="2" customWidth="1"/>
    <col min="254" max="254" width="13.140625" style="2" customWidth="1"/>
    <col min="255" max="255" width="15.42578125" style="2" customWidth="1"/>
    <col min="256" max="256" width="13.140625" style="2" customWidth="1"/>
    <col min="257" max="261" width="10.85546875" style="2" customWidth="1"/>
    <col min="262" max="266" width="6.140625" style="2" customWidth="1"/>
    <col min="267" max="267" width="8.42578125" style="2" customWidth="1"/>
    <col min="268" max="268" width="6.42578125" style="2" customWidth="1"/>
    <col min="269" max="269" width="6.85546875" style="2" customWidth="1"/>
    <col min="270" max="270" width="6.42578125" style="2" customWidth="1"/>
    <col min="271" max="273" width="10.85546875" style="2" customWidth="1"/>
    <col min="274" max="274" width="6.42578125" style="2" customWidth="1"/>
    <col min="275" max="275" width="16" style="2" customWidth="1"/>
    <col min="276" max="276" width="12" style="2" customWidth="1"/>
    <col min="277" max="277" width="9.85546875" style="2" customWidth="1"/>
    <col min="278" max="506" width="10.85546875" style="2"/>
    <col min="507" max="507" width="35" style="2" customWidth="1"/>
    <col min="508" max="508" width="23.5703125" style="2" customWidth="1"/>
    <col min="509" max="509" width="15.5703125" style="2" customWidth="1"/>
    <col min="510" max="510" width="13.140625" style="2" customWidth="1"/>
    <col min="511" max="511" width="15.42578125" style="2" customWidth="1"/>
    <col min="512" max="512" width="13.140625" style="2" customWidth="1"/>
    <col min="513" max="517" width="10.85546875" style="2" customWidth="1"/>
    <col min="518" max="522" width="6.140625" style="2" customWidth="1"/>
    <col min="523" max="523" width="8.42578125" style="2" customWidth="1"/>
    <col min="524" max="524" width="6.42578125" style="2" customWidth="1"/>
    <col min="525" max="525" width="6.85546875" style="2" customWidth="1"/>
    <col min="526" max="526" width="6.42578125" style="2" customWidth="1"/>
    <col min="527" max="529" width="10.85546875" style="2" customWidth="1"/>
    <col min="530" max="530" width="6.42578125" style="2" customWidth="1"/>
    <col min="531" max="531" width="16" style="2" customWidth="1"/>
    <col min="532" max="532" width="12" style="2" customWidth="1"/>
    <col min="533" max="533" width="9.85546875" style="2" customWidth="1"/>
    <col min="534" max="762" width="10.85546875" style="2"/>
    <col min="763" max="763" width="35" style="2" customWidth="1"/>
    <col min="764" max="764" width="23.5703125" style="2" customWidth="1"/>
    <col min="765" max="765" width="15.5703125" style="2" customWidth="1"/>
    <col min="766" max="766" width="13.140625" style="2" customWidth="1"/>
    <col min="767" max="767" width="15.42578125" style="2" customWidth="1"/>
    <col min="768" max="768" width="13.140625" style="2" customWidth="1"/>
    <col min="769" max="773" width="10.85546875" style="2" customWidth="1"/>
    <col min="774" max="778" width="6.140625" style="2" customWidth="1"/>
    <col min="779" max="779" width="8.42578125" style="2" customWidth="1"/>
    <col min="780" max="780" width="6.42578125" style="2" customWidth="1"/>
    <col min="781" max="781" width="6.85546875" style="2" customWidth="1"/>
    <col min="782" max="782" width="6.42578125" style="2" customWidth="1"/>
    <col min="783" max="785" width="10.85546875" style="2" customWidth="1"/>
    <col min="786" max="786" width="6.42578125" style="2" customWidth="1"/>
    <col min="787" max="787" width="16" style="2" customWidth="1"/>
    <col min="788" max="788" width="12" style="2" customWidth="1"/>
    <col min="789" max="789" width="9.85546875" style="2" customWidth="1"/>
    <col min="790" max="1018" width="10.85546875" style="2"/>
    <col min="1019" max="1019" width="35" style="2" customWidth="1"/>
    <col min="1020" max="1020" width="23.5703125" style="2" customWidth="1"/>
    <col min="1021" max="1021" width="15.5703125" style="2" customWidth="1"/>
    <col min="1022" max="1022" width="13.140625" style="2" customWidth="1"/>
    <col min="1023" max="1023" width="15.42578125" style="2" customWidth="1"/>
    <col min="1024" max="1024" width="13.140625" style="2" customWidth="1"/>
    <col min="1025" max="1029" width="10.85546875" style="2" customWidth="1"/>
    <col min="1030" max="1034" width="6.140625" style="2" customWidth="1"/>
    <col min="1035" max="1035" width="8.42578125" style="2" customWidth="1"/>
    <col min="1036" max="1036" width="6.42578125" style="2" customWidth="1"/>
    <col min="1037" max="1037" width="6.85546875" style="2" customWidth="1"/>
    <col min="1038" max="1038" width="6.42578125" style="2" customWidth="1"/>
    <col min="1039" max="1041" width="10.85546875" style="2" customWidth="1"/>
    <col min="1042" max="1042" width="6.42578125" style="2" customWidth="1"/>
    <col min="1043" max="1043" width="16" style="2" customWidth="1"/>
    <col min="1044" max="1044" width="12" style="2" customWidth="1"/>
    <col min="1045" max="1045" width="9.85546875" style="2" customWidth="1"/>
    <col min="1046" max="1274" width="10.85546875" style="2"/>
    <col min="1275" max="1275" width="35" style="2" customWidth="1"/>
    <col min="1276" max="1276" width="23.5703125" style="2" customWidth="1"/>
    <col min="1277" max="1277" width="15.5703125" style="2" customWidth="1"/>
    <col min="1278" max="1278" width="13.140625" style="2" customWidth="1"/>
    <col min="1279" max="1279" width="15.42578125" style="2" customWidth="1"/>
    <col min="1280" max="1280" width="13.140625" style="2" customWidth="1"/>
    <col min="1281" max="1285" width="10.85546875" style="2" customWidth="1"/>
    <col min="1286" max="1290" width="6.140625" style="2" customWidth="1"/>
    <col min="1291" max="1291" width="8.42578125" style="2" customWidth="1"/>
    <col min="1292" max="1292" width="6.42578125" style="2" customWidth="1"/>
    <col min="1293" max="1293" width="6.85546875" style="2" customWidth="1"/>
    <col min="1294" max="1294" width="6.42578125" style="2" customWidth="1"/>
    <col min="1295" max="1297" width="10.85546875" style="2" customWidth="1"/>
    <col min="1298" max="1298" width="6.42578125" style="2" customWidth="1"/>
    <col min="1299" max="1299" width="16" style="2" customWidth="1"/>
    <col min="1300" max="1300" width="12" style="2" customWidth="1"/>
    <col min="1301" max="1301" width="9.85546875" style="2" customWidth="1"/>
    <col min="1302" max="1530" width="10.85546875" style="2"/>
    <col min="1531" max="1531" width="35" style="2" customWidth="1"/>
    <col min="1532" max="1532" width="23.5703125" style="2" customWidth="1"/>
    <col min="1533" max="1533" width="15.5703125" style="2" customWidth="1"/>
    <col min="1534" max="1534" width="13.140625" style="2" customWidth="1"/>
    <col min="1535" max="1535" width="15.42578125" style="2" customWidth="1"/>
    <col min="1536" max="1536" width="13.140625" style="2" customWidth="1"/>
    <col min="1537" max="1541" width="10.85546875" style="2" customWidth="1"/>
    <col min="1542" max="1546" width="6.140625" style="2" customWidth="1"/>
    <col min="1547" max="1547" width="8.42578125" style="2" customWidth="1"/>
    <col min="1548" max="1548" width="6.42578125" style="2" customWidth="1"/>
    <col min="1549" max="1549" width="6.85546875" style="2" customWidth="1"/>
    <col min="1550" max="1550" width="6.42578125" style="2" customWidth="1"/>
    <col min="1551" max="1553" width="10.85546875" style="2" customWidth="1"/>
    <col min="1554" max="1554" width="6.42578125" style="2" customWidth="1"/>
    <col min="1555" max="1555" width="16" style="2" customWidth="1"/>
    <col min="1556" max="1556" width="12" style="2" customWidth="1"/>
    <col min="1557" max="1557" width="9.85546875" style="2" customWidth="1"/>
    <col min="1558" max="1786" width="10.85546875" style="2"/>
    <col min="1787" max="1787" width="35" style="2" customWidth="1"/>
    <col min="1788" max="1788" width="23.5703125" style="2" customWidth="1"/>
    <col min="1789" max="1789" width="15.5703125" style="2" customWidth="1"/>
    <col min="1790" max="1790" width="13.140625" style="2" customWidth="1"/>
    <col min="1791" max="1791" width="15.42578125" style="2" customWidth="1"/>
    <col min="1792" max="1792" width="13.140625" style="2" customWidth="1"/>
    <col min="1793" max="1797" width="10.85546875" style="2" customWidth="1"/>
    <col min="1798" max="1802" width="6.140625" style="2" customWidth="1"/>
    <col min="1803" max="1803" width="8.42578125" style="2" customWidth="1"/>
    <col min="1804" max="1804" width="6.42578125" style="2" customWidth="1"/>
    <col min="1805" max="1805" width="6.85546875" style="2" customWidth="1"/>
    <col min="1806" max="1806" width="6.42578125" style="2" customWidth="1"/>
    <col min="1807" max="1809" width="10.85546875" style="2" customWidth="1"/>
    <col min="1810" max="1810" width="6.42578125" style="2" customWidth="1"/>
    <col min="1811" max="1811" width="16" style="2" customWidth="1"/>
    <col min="1812" max="1812" width="12" style="2" customWidth="1"/>
    <col min="1813" max="1813" width="9.85546875" style="2" customWidth="1"/>
    <col min="1814" max="2042" width="10.85546875" style="2"/>
    <col min="2043" max="2043" width="35" style="2" customWidth="1"/>
    <col min="2044" max="2044" width="23.5703125" style="2" customWidth="1"/>
    <col min="2045" max="2045" width="15.5703125" style="2" customWidth="1"/>
    <col min="2046" max="2046" width="13.140625" style="2" customWidth="1"/>
    <col min="2047" max="2047" width="15.42578125" style="2" customWidth="1"/>
    <col min="2048" max="2048" width="13.140625" style="2" customWidth="1"/>
    <col min="2049" max="2053" width="10.85546875" style="2" customWidth="1"/>
    <col min="2054" max="2058" width="6.140625" style="2" customWidth="1"/>
    <col min="2059" max="2059" width="8.42578125" style="2" customWidth="1"/>
    <col min="2060" max="2060" width="6.42578125" style="2" customWidth="1"/>
    <col min="2061" max="2061" width="6.85546875" style="2" customWidth="1"/>
    <col min="2062" max="2062" width="6.42578125" style="2" customWidth="1"/>
    <col min="2063" max="2065" width="10.85546875" style="2" customWidth="1"/>
    <col min="2066" max="2066" width="6.42578125" style="2" customWidth="1"/>
    <col min="2067" max="2067" width="16" style="2" customWidth="1"/>
    <col min="2068" max="2068" width="12" style="2" customWidth="1"/>
    <col min="2069" max="2069" width="9.85546875" style="2" customWidth="1"/>
    <col min="2070" max="2298" width="10.85546875" style="2"/>
    <col min="2299" max="2299" width="35" style="2" customWidth="1"/>
    <col min="2300" max="2300" width="23.5703125" style="2" customWidth="1"/>
    <col min="2301" max="2301" width="15.5703125" style="2" customWidth="1"/>
    <col min="2302" max="2302" width="13.140625" style="2" customWidth="1"/>
    <col min="2303" max="2303" width="15.42578125" style="2" customWidth="1"/>
    <col min="2304" max="2304" width="13.140625" style="2" customWidth="1"/>
    <col min="2305" max="2309" width="10.85546875" style="2" customWidth="1"/>
    <col min="2310" max="2314" width="6.140625" style="2" customWidth="1"/>
    <col min="2315" max="2315" width="8.42578125" style="2" customWidth="1"/>
    <col min="2316" max="2316" width="6.42578125" style="2" customWidth="1"/>
    <col min="2317" max="2317" width="6.85546875" style="2" customWidth="1"/>
    <col min="2318" max="2318" width="6.42578125" style="2" customWidth="1"/>
    <col min="2319" max="2321" width="10.85546875" style="2" customWidth="1"/>
    <col min="2322" max="2322" width="6.42578125" style="2" customWidth="1"/>
    <col min="2323" max="2323" width="16" style="2" customWidth="1"/>
    <col min="2324" max="2324" width="12" style="2" customWidth="1"/>
    <col min="2325" max="2325" width="9.85546875" style="2" customWidth="1"/>
    <col min="2326" max="2554" width="10.85546875" style="2"/>
    <col min="2555" max="2555" width="35" style="2" customWidth="1"/>
    <col min="2556" max="2556" width="23.5703125" style="2" customWidth="1"/>
    <col min="2557" max="2557" width="15.5703125" style="2" customWidth="1"/>
    <col min="2558" max="2558" width="13.140625" style="2" customWidth="1"/>
    <col min="2559" max="2559" width="15.42578125" style="2" customWidth="1"/>
    <col min="2560" max="2560" width="13.140625" style="2" customWidth="1"/>
    <col min="2561" max="2565" width="10.85546875" style="2" customWidth="1"/>
    <col min="2566" max="2570" width="6.140625" style="2" customWidth="1"/>
    <col min="2571" max="2571" width="8.42578125" style="2" customWidth="1"/>
    <col min="2572" max="2572" width="6.42578125" style="2" customWidth="1"/>
    <col min="2573" max="2573" width="6.85546875" style="2" customWidth="1"/>
    <col min="2574" max="2574" width="6.42578125" style="2" customWidth="1"/>
    <col min="2575" max="2577" width="10.85546875" style="2" customWidth="1"/>
    <col min="2578" max="2578" width="6.42578125" style="2" customWidth="1"/>
    <col min="2579" max="2579" width="16" style="2" customWidth="1"/>
    <col min="2580" max="2580" width="12" style="2" customWidth="1"/>
    <col min="2581" max="2581" width="9.85546875" style="2" customWidth="1"/>
    <col min="2582" max="2810" width="10.85546875" style="2"/>
    <col min="2811" max="2811" width="35" style="2" customWidth="1"/>
    <col min="2812" max="2812" width="23.5703125" style="2" customWidth="1"/>
    <col min="2813" max="2813" width="15.5703125" style="2" customWidth="1"/>
    <col min="2814" max="2814" width="13.140625" style="2" customWidth="1"/>
    <col min="2815" max="2815" width="15.42578125" style="2" customWidth="1"/>
    <col min="2816" max="2816" width="13.140625" style="2" customWidth="1"/>
    <col min="2817" max="2821" width="10.85546875" style="2" customWidth="1"/>
    <col min="2822" max="2826" width="6.140625" style="2" customWidth="1"/>
    <col min="2827" max="2827" width="8.42578125" style="2" customWidth="1"/>
    <col min="2828" max="2828" width="6.42578125" style="2" customWidth="1"/>
    <col min="2829" max="2829" width="6.85546875" style="2" customWidth="1"/>
    <col min="2830" max="2830" width="6.42578125" style="2" customWidth="1"/>
    <col min="2831" max="2833" width="10.85546875" style="2" customWidth="1"/>
    <col min="2834" max="2834" width="6.42578125" style="2" customWidth="1"/>
    <col min="2835" max="2835" width="16" style="2" customWidth="1"/>
    <col min="2836" max="2836" width="12" style="2" customWidth="1"/>
    <col min="2837" max="2837" width="9.85546875" style="2" customWidth="1"/>
    <col min="2838" max="3066" width="10.85546875" style="2"/>
    <col min="3067" max="3067" width="35" style="2" customWidth="1"/>
    <col min="3068" max="3068" width="23.5703125" style="2" customWidth="1"/>
    <col min="3069" max="3069" width="15.5703125" style="2" customWidth="1"/>
    <col min="3070" max="3070" width="13.140625" style="2" customWidth="1"/>
    <col min="3071" max="3071" width="15.42578125" style="2" customWidth="1"/>
    <col min="3072" max="3072" width="13.140625" style="2" customWidth="1"/>
    <col min="3073" max="3077" width="10.85546875" style="2" customWidth="1"/>
    <col min="3078" max="3082" width="6.140625" style="2" customWidth="1"/>
    <col min="3083" max="3083" width="8.42578125" style="2" customWidth="1"/>
    <col min="3084" max="3084" width="6.42578125" style="2" customWidth="1"/>
    <col min="3085" max="3085" width="6.85546875" style="2" customWidth="1"/>
    <col min="3086" max="3086" width="6.42578125" style="2" customWidth="1"/>
    <col min="3087" max="3089" width="10.85546875" style="2" customWidth="1"/>
    <col min="3090" max="3090" width="6.42578125" style="2" customWidth="1"/>
    <col min="3091" max="3091" width="16" style="2" customWidth="1"/>
    <col min="3092" max="3092" width="12" style="2" customWidth="1"/>
    <col min="3093" max="3093" width="9.85546875" style="2" customWidth="1"/>
    <col min="3094" max="3322" width="10.85546875" style="2"/>
    <col min="3323" max="3323" width="35" style="2" customWidth="1"/>
    <col min="3324" max="3324" width="23.5703125" style="2" customWidth="1"/>
    <col min="3325" max="3325" width="15.5703125" style="2" customWidth="1"/>
    <col min="3326" max="3326" width="13.140625" style="2" customWidth="1"/>
    <col min="3327" max="3327" width="15.42578125" style="2" customWidth="1"/>
    <col min="3328" max="3328" width="13.140625" style="2" customWidth="1"/>
    <col min="3329" max="3333" width="10.85546875" style="2" customWidth="1"/>
    <col min="3334" max="3338" width="6.140625" style="2" customWidth="1"/>
    <col min="3339" max="3339" width="8.42578125" style="2" customWidth="1"/>
    <col min="3340" max="3340" width="6.42578125" style="2" customWidth="1"/>
    <col min="3341" max="3341" width="6.85546875" style="2" customWidth="1"/>
    <col min="3342" max="3342" width="6.42578125" style="2" customWidth="1"/>
    <col min="3343" max="3345" width="10.85546875" style="2" customWidth="1"/>
    <col min="3346" max="3346" width="6.42578125" style="2" customWidth="1"/>
    <col min="3347" max="3347" width="16" style="2" customWidth="1"/>
    <col min="3348" max="3348" width="12" style="2" customWidth="1"/>
    <col min="3349" max="3349" width="9.85546875" style="2" customWidth="1"/>
    <col min="3350" max="3578" width="10.85546875" style="2"/>
    <col min="3579" max="3579" width="35" style="2" customWidth="1"/>
    <col min="3580" max="3580" width="23.5703125" style="2" customWidth="1"/>
    <col min="3581" max="3581" width="15.5703125" style="2" customWidth="1"/>
    <col min="3582" max="3582" width="13.140625" style="2" customWidth="1"/>
    <col min="3583" max="3583" width="15.42578125" style="2" customWidth="1"/>
    <col min="3584" max="3584" width="13.140625" style="2" customWidth="1"/>
    <col min="3585" max="3589" width="10.85546875" style="2" customWidth="1"/>
    <col min="3590" max="3594" width="6.140625" style="2" customWidth="1"/>
    <col min="3595" max="3595" width="8.42578125" style="2" customWidth="1"/>
    <col min="3596" max="3596" width="6.42578125" style="2" customWidth="1"/>
    <col min="3597" max="3597" width="6.85546875" style="2" customWidth="1"/>
    <col min="3598" max="3598" width="6.42578125" style="2" customWidth="1"/>
    <col min="3599" max="3601" width="10.85546875" style="2" customWidth="1"/>
    <col min="3602" max="3602" width="6.42578125" style="2" customWidth="1"/>
    <col min="3603" max="3603" width="16" style="2" customWidth="1"/>
    <col min="3604" max="3604" width="12" style="2" customWidth="1"/>
    <col min="3605" max="3605" width="9.85546875" style="2" customWidth="1"/>
    <col min="3606" max="3834" width="10.85546875" style="2"/>
    <col min="3835" max="3835" width="35" style="2" customWidth="1"/>
    <col min="3836" max="3836" width="23.5703125" style="2" customWidth="1"/>
    <col min="3837" max="3837" width="15.5703125" style="2" customWidth="1"/>
    <col min="3838" max="3838" width="13.140625" style="2" customWidth="1"/>
    <col min="3839" max="3839" width="15.42578125" style="2" customWidth="1"/>
    <col min="3840" max="3840" width="13.140625" style="2" customWidth="1"/>
    <col min="3841" max="3845" width="10.85546875" style="2" customWidth="1"/>
    <col min="3846" max="3850" width="6.140625" style="2" customWidth="1"/>
    <col min="3851" max="3851" width="8.42578125" style="2" customWidth="1"/>
    <col min="3852" max="3852" width="6.42578125" style="2" customWidth="1"/>
    <col min="3853" max="3853" width="6.85546875" style="2" customWidth="1"/>
    <col min="3854" max="3854" width="6.42578125" style="2" customWidth="1"/>
    <col min="3855" max="3857" width="10.85546875" style="2" customWidth="1"/>
    <col min="3858" max="3858" width="6.42578125" style="2" customWidth="1"/>
    <col min="3859" max="3859" width="16" style="2" customWidth="1"/>
    <col min="3860" max="3860" width="12" style="2" customWidth="1"/>
    <col min="3861" max="3861" width="9.85546875" style="2" customWidth="1"/>
    <col min="3862" max="4090" width="10.85546875" style="2"/>
    <col min="4091" max="4091" width="35" style="2" customWidth="1"/>
    <col min="4092" max="4092" width="23.5703125" style="2" customWidth="1"/>
    <col min="4093" max="4093" width="15.5703125" style="2" customWidth="1"/>
    <col min="4094" max="4094" width="13.140625" style="2" customWidth="1"/>
    <col min="4095" max="4095" width="15.42578125" style="2" customWidth="1"/>
    <col min="4096" max="4096" width="13.140625" style="2" customWidth="1"/>
    <col min="4097" max="4101" width="10.85546875" style="2" customWidth="1"/>
    <col min="4102" max="4106" width="6.140625" style="2" customWidth="1"/>
    <col min="4107" max="4107" width="8.42578125" style="2" customWidth="1"/>
    <col min="4108" max="4108" width="6.42578125" style="2" customWidth="1"/>
    <col min="4109" max="4109" width="6.85546875" style="2" customWidth="1"/>
    <col min="4110" max="4110" width="6.42578125" style="2" customWidth="1"/>
    <col min="4111" max="4113" width="10.85546875" style="2" customWidth="1"/>
    <col min="4114" max="4114" width="6.42578125" style="2" customWidth="1"/>
    <col min="4115" max="4115" width="16" style="2" customWidth="1"/>
    <col min="4116" max="4116" width="12" style="2" customWidth="1"/>
    <col min="4117" max="4117" width="9.85546875" style="2" customWidth="1"/>
    <col min="4118" max="4346" width="10.85546875" style="2"/>
    <col min="4347" max="4347" width="35" style="2" customWidth="1"/>
    <col min="4348" max="4348" width="23.5703125" style="2" customWidth="1"/>
    <col min="4349" max="4349" width="15.5703125" style="2" customWidth="1"/>
    <col min="4350" max="4350" width="13.140625" style="2" customWidth="1"/>
    <col min="4351" max="4351" width="15.42578125" style="2" customWidth="1"/>
    <col min="4352" max="4352" width="13.140625" style="2" customWidth="1"/>
    <col min="4353" max="4357" width="10.85546875" style="2" customWidth="1"/>
    <col min="4358" max="4362" width="6.140625" style="2" customWidth="1"/>
    <col min="4363" max="4363" width="8.42578125" style="2" customWidth="1"/>
    <col min="4364" max="4364" width="6.42578125" style="2" customWidth="1"/>
    <col min="4365" max="4365" width="6.85546875" style="2" customWidth="1"/>
    <col min="4366" max="4366" width="6.42578125" style="2" customWidth="1"/>
    <col min="4367" max="4369" width="10.85546875" style="2" customWidth="1"/>
    <col min="4370" max="4370" width="6.42578125" style="2" customWidth="1"/>
    <col min="4371" max="4371" width="16" style="2" customWidth="1"/>
    <col min="4372" max="4372" width="12" style="2" customWidth="1"/>
    <col min="4373" max="4373" width="9.85546875" style="2" customWidth="1"/>
    <col min="4374" max="4602" width="10.85546875" style="2"/>
    <col min="4603" max="4603" width="35" style="2" customWidth="1"/>
    <col min="4604" max="4604" width="23.5703125" style="2" customWidth="1"/>
    <col min="4605" max="4605" width="15.5703125" style="2" customWidth="1"/>
    <col min="4606" max="4606" width="13.140625" style="2" customWidth="1"/>
    <col min="4607" max="4607" width="15.42578125" style="2" customWidth="1"/>
    <col min="4608" max="4608" width="13.140625" style="2" customWidth="1"/>
    <col min="4609" max="4613" width="10.85546875" style="2" customWidth="1"/>
    <col min="4614" max="4618" width="6.140625" style="2" customWidth="1"/>
    <col min="4619" max="4619" width="8.42578125" style="2" customWidth="1"/>
    <col min="4620" max="4620" width="6.42578125" style="2" customWidth="1"/>
    <col min="4621" max="4621" width="6.85546875" style="2" customWidth="1"/>
    <col min="4622" max="4622" width="6.42578125" style="2" customWidth="1"/>
    <col min="4623" max="4625" width="10.85546875" style="2" customWidth="1"/>
    <col min="4626" max="4626" width="6.42578125" style="2" customWidth="1"/>
    <col min="4627" max="4627" width="16" style="2" customWidth="1"/>
    <col min="4628" max="4628" width="12" style="2" customWidth="1"/>
    <col min="4629" max="4629" width="9.85546875" style="2" customWidth="1"/>
    <col min="4630" max="4858" width="10.85546875" style="2"/>
    <col min="4859" max="4859" width="35" style="2" customWidth="1"/>
    <col min="4860" max="4860" width="23.5703125" style="2" customWidth="1"/>
    <col min="4861" max="4861" width="15.5703125" style="2" customWidth="1"/>
    <col min="4862" max="4862" width="13.140625" style="2" customWidth="1"/>
    <col min="4863" max="4863" width="15.42578125" style="2" customWidth="1"/>
    <col min="4864" max="4864" width="13.140625" style="2" customWidth="1"/>
    <col min="4865" max="4869" width="10.85546875" style="2" customWidth="1"/>
    <col min="4870" max="4874" width="6.140625" style="2" customWidth="1"/>
    <col min="4875" max="4875" width="8.42578125" style="2" customWidth="1"/>
    <col min="4876" max="4876" width="6.42578125" style="2" customWidth="1"/>
    <col min="4877" max="4877" width="6.85546875" style="2" customWidth="1"/>
    <col min="4878" max="4878" width="6.42578125" style="2" customWidth="1"/>
    <col min="4879" max="4881" width="10.85546875" style="2" customWidth="1"/>
    <col min="4882" max="4882" width="6.42578125" style="2" customWidth="1"/>
    <col min="4883" max="4883" width="16" style="2" customWidth="1"/>
    <col min="4884" max="4884" width="12" style="2" customWidth="1"/>
    <col min="4885" max="4885" width="9.85546875" style="2" customWidth="1"/>
    <col min="4886" max="5114" width="10.85546875" style="2"/>
    <col min="5115" max="5115" width="35" style="2" customWidth="1"/>
    <col min="5116" max="5116" width="23.5703125" style="2" customWidth="1"/>
    <col min="5117" max="5117" width="15.5703125" style="2" customWidth="1"/>
    <col min="5118" max="5118" width="13.140625" style="2" customWidth="1"/>
    <col min="5119" max="5119" width="15.42578125" style="2" customWidth="1"/>
    <col min="5120" max="5120" width="13.140625" style="2" customWidth="1"/>
    <col min="5121" max="5125" width="10.85546875" style="2" customWidth="1"/>
    <col min="5126" max="5130" width="6.140625" style="2" customWidth="1"/>
    <col min="5131" max="5131" width="8.42578125" style="2" customWidth="1"/>
    <col min="5132" max="5132" width="6.42578125" style="2" customWidth="1"/>
    <col min="5133" max="5133" width="6.85546875" style="2" customWidth="1"/>
    <col min="5134" max="5134" width="6.42578125" style="2" customWidth="1"/>
    <col min="5135" max="5137" width="10.85546875" style="2" customWidth="1"/>
    <col min="5138" max="5138" width="6.42578125" style="2" customWidth="1"/>
    <col min="5139" max="5139" width="16" style="2" customWidth="1"/>
    <col min="5140" max="5140" width="12" style="2" customWidth="1"/>
    <col min="5141" max="5141" width="9.85546875" style="2" customWidth="1"/>
    <col min="5142" max="5370" width="10.85546875" style="2"/>
    <col min="5371" max="5371" width="35" style="2" customWidth="1"/>
    <col min="5372" max="5372" width="23.5703125" style="2" customWidth="1"/>
    <col min="5373" max="5373" width="15.5703125" style="2" customWidth="1"/>
    <col min="5374" max="5374" width="13.140625" style="2" customWidth="1"/>
    <col min="5375" max="5375" width="15.42578125" style="2" customWidth="1"/>
    <col min="5376" max="5376" width="13.140625" style="2" customWidth="1"/>
    <col min="5377" max="5381" width="10.85546875" style="2" customWidth="1"/>
    <col min="5382" max="5386" width="6.140625" style="2" customWidth="1"/>
    <col min="5387" max="5387" width="8.42578125" style="2" customWidth="1"/>
    <col min="5388" max="5388" width="6.42578125" style="2" customWidth="1"/>
    <col min="5389" max="5389" width="6.85546875" style="2" customWidth="1"/>
    <col min="5390" max="5390" width="6.42578125" style="2" customWidth="1"/>
    <col min="5391" max="5393" width="10.85546875" style="2" customWidth="1"/>
    <col min="5394" max="5394" width="6.42578125" style="2" customWidth="1"/>
    <col min="5395" max="5395" width="16" style="2" customWidth="1"/>
    <col min="5396" max="5396" width="12" style="2" customWidth="1"/>
    <col min="5397" max="5397" width="9.85546875" style="2" customWidth="1"/>
    <col min="5398" max="5626" width="10.85546875" style="2"/>
    <col min="5627" max="5627" width="35" style="2" customWidth="1"/>
    <col min="5628" max="5628" width="23.5703125" style="2" customWidth="1"/>
    <col min="5629" max="5629" width="15.5703125" style="2" customWidth="1"/>
    <col min="5630" max="5630" width="13.140625" style="2" customWidth="1"/>
    <col min="5631" max="5631" width="15.42578125" style="2" customWidth="1"/>
    <col min="5632" max="5632" width="13.140625" style="2" customWidth="1"/>
    <col min="5633" max="5637" width="10.85546875" style="2" customWidth="1"/>
    <col min="5638" max="5642" width="6.140625" style="2" customWidth="1"/>
    <col min="5643" max="5643" width="8.42578125" style="2" customWidth="1"/>
    <col min="5644" max="5644" width="6.42578125" style="2" customWidth="1"/>
    <col min="5645" max="5645" width="6.85546875" style="2" customWidth="1"/>
    <col min="5646" max="5646" width="6.42578125" style="2" customWidth="1"/>
    <col min="5647" max="5649" width="10.85546875" style="2" customWidth="1"/>
    <col min="5650" max="5650" width="6.42578125" style="2" customWidth="1"/>
    <col min="5651" max="5651" width="16" style="2" customWidth="1"/>
    <col min="5652" max="5652" width="12" style="2" customWidth="1"/>
    <col min="5653" max="5653" width="9.85546875" style="2" customWidth="1"/>
    <col min="5654" max="5882" width="10.85546875" style="2"/>
    <col min="5883" max="5883" width="35" style="2" customWidth="1"/>
    <col min="5884" max="5884" width="23.5703125" style="2" customWidth="1"/>
    <col min="5885" max="5885" width="15.5703125" style="2" customWidth="1"/>
    <col min="5886" max="5886" width="13.140625" style="2" customWidth="1"/>
    <col min="5887" max="5887" width="15.42578125" style="2" customWidth="1"/>
    <col min="5888" max="5888" width="13.140625" style="2" customWidth="1"/>
    <col min="5889" max="5893" width="10.85546875" style="2" customWidth="1"/>
    <col min="5894" max="5898" width="6.140625" style="2" customWidth="1"/>
    <col min="5899" max="5899" width="8.42578125" style="2" customWidth="1"/>
    <col min="5900" max="5900" width="6.42578125" style="2" customWidth="1"/>
    <col min="5901" max="5901" width="6.85546875" style="2" customWidth="1"/>
    <col min="5902" max="5902" width="6.42578125" style="2" customWidth="1"/>
    <col min="5903" max="5905" width="10.85546875" style="2" customWidth="1"/>
    <col min="5906" max="5906" width="6.42578125" style="2" customWidth="1"/>
    <col min="5907" max="5907" width="16" style="2" customWidth="1"/>
    <col min="5908" max="5908" width="12" style="2" customWidth="1"/>
    <col min="5909" max="5909" width="9.85546875" style="2" customWidth="1"/>
    <col min="5910" max="6138" width="10.85546875" style="2"/>
    <col min="6139" max="6139" width="35" style="2" customWidth="1"/>
    <col min="6140" max="6140" width="23.5703125" style="2" customWidth="1"/>
    <col min="6141" max="6141" width="15.5703125" style="2" customWidth="1"/>
    <col min="6142" max="6142" width="13.140625" style="2" customWidth="1"/>
    <col min="6143" max="6143" width="15.42578125" style="2" customWidth="1"/>
    <col min="6144" max="6144" width="13.140625" style="2" customWidth="1"/>
    <col min="6145" max="6149" width="10.85546875" style="2" customWidth="1"/>
    <col min="6150" max="6154" width="6.140625" style="2" customWidth="1"/>
    <col min="6155" max="6155" width="8.42578125" style="2" customWidth="1"/>
    <col min="6156" max="6156" width="6.42578125" style="2" customWidth="1"/>
    <col min="6157" max="6157" width="6.85546875" style="2" customWidth="1"/>
    <col min="6158" max="6158" width="6.42578125" style="2" customWidth="1"/>
    <col min="6159" max="6161" width="10.85546875" style="2" customWidth="1"/>
    <col min="6162" max="6162" width="6.42578125" style="2" customWidth="1"/>
    <col min="6163" max="6163" width="16" style="2" customWidth="1"/>
    <col min="6164" max="6164" width="12" style="2" customWidth="1"/>
    <col min="6165" max="6165" width="9.85546875" style="2" customWidth="1"/>
    <col min="6166" max="6394" width="10.85546875" style="2"/>
    <col min="6395" max="6395" width="35" style="2" customWidth="1"/>
    <col min="6396" max="6396" width="23.5703125" style="2" customWidth="1"/>
    <col min="6397" max="6397" width="15.5703125" style="2" customWidth="1"/>
    <col min="6398" max="6398" width="13.140625" style="2" customWidth="1"/>
    <col min="6399" max="6399" width="15.42578125" style="2" customWidth="1"/>
    <col min="6400" max="6400" width="13.140625" style="2" customWidth="1"/>
    <col min="6401" max="6405" width="10.85546875" style="2" customWidth="1"/>
    <col min="6406" max="6410" width="6.140625" style="2" customWidth="1"/>
    <col min="6411" max="6411" width="8.42578125" style="2" customWidth="1"/>
    <col min="6412" max="6412" width="6.42578125" style="2" customWidth="1"/>
    <col min="6413" max="6413" width="6.85546875" style="2" customWidth="1"/>
    <col min="6414" max="6414" width="6.42578125" style="2" customWidth="1"/>
    <col min="6415" max="6417" width="10.85546875" style="2" customWidth="1"/>
    <col min="6418" max="6418" width="6.42578125" style="2" customWidth="1"/>
    <col min="6419" max="6419" width="16" style="2" customWidth="1"/>
    <col min="6420" max="6420" width="12" style="2" customWidth="1"/>
    <col min="6421" max="6421" width="9.85546875" style="2" customWidth="1"/>
    <col min="6422" max="6650" width="10.85546875" style="2"/>
    <col min="6651" max="6651" width="35" style="2" customWidth="1"/>
    <col min="6652" max="6652" width="23.5703125" style="2" customWidth="1"/>
    <col min="6653" max="6653" width="15.5703125" style="2" customWidth="1"/>
    <col min="6654" max="6654" width="13.140625" style="2" customWidth="1"/>
    <col min="6655" max="6655" width="15.42578125" style="2" customWidth="1"/>
    <col min="6656" max="6656" width="13.140625" style="2" customWidth="1"/>
    <col min="6657" max="6661" width="10.85546875" style="2" customWidth="1"/>
    <col min="6662" max="6666" width="6.140625" style="2" customWidth="1"/>
    <col min="6667" max="6667" width="8.42578125" style="2" customWidth="1"/>
    <col min="6668" max="6668" width="6.42578125" style="2" customWidth="1"/>
    <col min="6669" max="6669" width="6.85546875" style="2" customWidth="1"/>
    <col min="6670" max="6670" width="6.42578125" style="2" customWidth="1"/>
    <col min="6671" max="6673" width="10.85546875" style="2" customWidth="1"/>
    <col min="6674" max="6674" width="6.42578125" style="2" customWidth="1"/>
    <col min="6675" max="6675" width="16" style="2" customWidth="1"/>
    <col min="6676" max="6676" width="12" style="2" customWidth="1"/>
    <col min="6677" max="6677" width="9.85546875" style="2" customWidth="1"/>
    <col min="6678" max="6906" width="10.85546875" style="2"/>
    <col min="6907" max="6907" width="35" style="2" customWidth="1"/>
    <col min="6908" max="6908" width="23.5703125" style="2" customWidth="1"/>
    <col min="6909" max="6909" width="15.5703125" style="2" customWidth="1"/>
    <col min="6910" max="6910" width="13.140625" style="2" customWidth="1"/>
    <col min="6911" max="6911" width="15.42578125" style="2" customWidth="1"/>
    <col min="6912" max="6912" width="13.140625" style="2" customWidth="1"/>
    <col min="6913" max="6917" width="10.85546875" style="2" customWidth="1"/>
    <col min="6918" max="6922" width="6.140625" style="2" customWidth="1"/>
    <col min="6923" max="6923" width="8.42578125" style="2" customWidth="1"/>
    <col min="6924" max="6924" width="6.42578125" style="2" customWidth="1"/>
    <col min="6925" max="6925" width="6.85546875" style="2" customWidth="1"/>
    <col min="6926" max="6926" width="6.42578125" style="2" customWidth="1"/>
    <col min="6927" max="6929" width="10.85546875" style="2" customWidth="1"/>
    <col min="6930" max="6930" width="6.42578125" style="2" customWidth="1"/>
    <col min="6931" max="6931" width="16" style="2" customWidth="1"/>
    <col min="6932" max="6932" width="12" style="2" customWidth="1"/>
    <col min="6933" max="6933" width="9.85546875" style="2" customWidth="1"/>
    <col min="6934" max="7162" width="10.85546875" style="2"/>
    <col min="7163" max="7163" width="35" style="2" customWidth="1"/>
    <col min="7164" max="7164" width="23.5703125" style="2" customWidth="1"/>
    <col min="7165" max="7165" width="15.5703125" style="2" customWidth="1"/>
    <col min="7166" max="7166" width="13.140625" style="2" customWidth="1"/>
    <col min="7167" max="7167" width="15.42578125" style="2" customWidth="1"/>
    <col min="7168" max="7168" width="13.140625" style="2" customWidth="1"/>
    <col min="7169" max="7173" width="10.85546875" style="2" customWidth="1"/>
    <col min="7174" max="7178" width="6.140625" style="2" customWidth="1"/>
    <col min="7179" max="7179" width="8.42578125" style="2" customWidth="1"/>
    <col min="7180" max="7180" width="6.42578125" style="2" customWidth="1"/>
    <col min="7181" max="7181" width="6.85546875" style="2" customWidth="1"/>
    <col min="7182" max="7182" width="6.42578125" style="2" customWidth="1"/>
    <col min="7183" max="7185" width="10.85546875" style="2" customWidth="1"/>
    <col min="7186" max="7186" width="6.42578125" style="2" customWidth="1"/>
    <col min="7187" max="7187" width="16" style="2" customWidth="1"/>
    <col min="7188" max="7188" width="12" style="2" customWidth="1"/>
    <col min="7189" max="7189" width="9.85546875" style="2" customWidth="1"/>
    <col min="7190" max="7418" width="10.85546875" style="2"/>
    <col min="7419" max="7419" width="35" style="2" customWidth="1"/>
    <col min="7420" max="7420" width="23.5703125" style="2" customWidth="1"/>
    <col min="7421" max="7421" width="15.5703125" style="2" customWidth="1"/>
    <col min="7422" max="7422" width="13.140625" style="2" customWidth="1"/>
    <col min="7423" max="7423" width="15.42578125" style="2" customWidth="1"/>
    <col min="7424" max="7424" width="13.140625" style="2" customWidth="1"/>
    <col min="7425" max="7429" width="10.85546875" style="2" customWidth="1"/>
    <col min="7430" max="7434" width="6.140625" style="2" customWidth="1"/>
    <col min="7435" max="7435" width="8.42578125" style="2" customWidth="1"/>
    <col min="7436" max="7436" width="6.42578125" style="2" customWidth="1"/>
    <col min="7437" max="7437" width="6.85546875" style="2" customWidth="1"/>
    <col min="7438" max="7438" width="6.42578125" style="2" customWidth="1"/>
    <col min="7439" max="7441" width="10.85546875" style="2" customWidth="1"/>
    <col min="7442" max="7442" width="6.42578125" style="2" customWidth="1"/>
    <col min="7443" max="7443" width="16" style="2" customWidth="1"/>
    <col min="7444" max="7444" width="12" style="2" customWidth="1"/>
    <col min="7445" max="7445" width="9.85546875" style="2" customWidth="1"/>
    <col min="7446" max="7674" width="10.85546875" style="2"/>
    <col min="7675" max="7675" width="35" style="2" customWidth="1"/>
    <col min="7676" max="7676" width="23.5703125" style="2" customWidth="1"/>
    <col min="7677" max="7677" width="15.5703125" style="2" customWidth="1"/>
    <col min="7678" max="7678" width="13.140625" style="2" customWidth="1"/>
    <col min="7679" max="7679" width="15.42578125" style="2" customWidth="1"/>
    <col min="7680" max="7680" width="13.140625" style="2" customWidth="1"/>
    <col min="7681" max="7685" width="10.85546875" style="2" customWidth="1"/>
    <col min="7686" max="7690" width="6.140625" style="2" customWidth="1"/>
    <col min="7691" max="7691" width="8.42578125" style="2" customWidth="1"/>
    <col min="7692" max="7692" width="6.42578125" style="2" customWidth="1"/>
    <col min="7693" max="7693" width="6.85546875" style="2" customWidth="1"/>
    <col min="7694" max="7694" width="6.42578125" style="2" customWidth="1"/>
    <col min="7695" max="7697" width="10.85546875" style="2" customWidth="1"/>
    <col min="7698" max="7698" width="6.42578125" style="2" customWidth="1"/>
    <col min="7699" max="7699" width="16" style="2" customWidth="1"/>
    <col min="7700" max="7700" width="12" style="2" customWidth="1"/>
    <col min="7701" max="7701" width="9.85546875" style="2" customWidth="1"/>
    <col min="7702" max="7930" width="10.85546875" style="2"/>
    <col min="7931" max="7931" width="35" style="2" customWidth="1"/>
    <col min="7932" max="7932" width="23.5703125" style="2" customWidth="1"/>
    <col min="7933" max="7933" width="15.5703125" style="2" customWidth="1"/>
    <col min="7934" max="7934" width="13.140625" style="2" customWidth="1"/>
    <col min="7935" max="7935" width="15.42578125" style="2" customWidth="1"/>
    <col min="7936" max="7936" width="13.140625" style="2" customWidth="1"/>
    <col min="7937" max="7941" width="10.85546875" style="2" customWidth="1"/>
    <col min="7942" max="7946" width="6.140625" style="2" customWidth="1"/>
    <col min="7947" max="7947" width="8.42578125" style="2" customWidth="1"/>
    <col min="7948" max="7948" width="6.42578125" style="2" customWidth="1"/>
    <col min="7949" max="7949" width="6.85546875" style="2" customWidth="1"/>
    <col min="7950" max="7950" width="6.42578125" style="2" customWidth="1"/>
    <col min="7951" max="7953" width="10.85546875" style="2" customWidth="1"/>
    <col min="7954" max="7954" width="6.42578125" style="2" customWidth="1"/>
    <col min="7955" max="7955" width="16" style="2" customWidth="1"/>
    <col min="7956" max="7956" width="12" style="2" customWidth="1"/>
    <col min="7957" max="7957" width="9.85546875" style="2" customWidth="1"/>
    <col min="7958" max="8186" width="10.85546875" style="2"/>
    <col min="8187" max="8187" width="35" style="2" customWidth="1"/>
    <col min="8188" max="8188" width="23.5703125" style="2" customWidth="1"/>
    <col min="8189" max="8189" width="15.5703125" style="2" customWidth="1"/>
    <col min="8190" max="8190" width="13.140625" style="2" customWidth="1"/>
    <col min="8191" max="8191" width="15.42578125" style="2" customWidth="1"/>
    <col min="8192" max="8192" width="13.140625" style="2" customWidth="1"/>
    <col min="8193" max="8197" width="10.85546875" style="2" customWidth="1"/>
    <col min="8198" max="8202" width="6.140625" style="2" customWidth="1"/>
    <col min="8203" max="8203" width="8.42578125" style="2" customWidth="1"/>
    <col min="8204" max="8204" width="6.42578125" style="2" customWidth="1"/>
    <col min="8205" max="8205" width="6.85546875" style="2" customWidth="1"/>
    <col min="8206" max="8206" width="6.42578125" style="2" customWidth="1"/>
    <col min="8207" max="8209" width="10.85546875" style="2" customWidth="1"/>
    <col min="8210" max="8210" width="6.42578125" style="2" customWidth="1"/>
    <col min="8211" max="8211" width="16" style="2" customWidth="1"/>
    <col min="8212" max="8212" width="12" style="2" customWidth="1"/>
    <col min="8213" max="8213" width="9.85546875" style="2" customWidth="1"/>
    <col min="8214" max="8442" width="10.85546875" style="2"/>
    <col min="8443" max="8443" width="35" style="2" customWidth="1"/>
    <col min="8444" max="8444" width="23.5703125" style="2" customWidth="1"/>
    <col min="8445" max="8445" width="15.5703125" style="2" customWidth="1"/>
    <col min="8446" max="8446" width="13.140625" style="2" customWidth="1"/>
    <col min="8447" max="8447" width="15.42578125" style="2" customWidth="1"/>
    <col min="8448" max="8448" width="13.140625" style="2" customWidth="1"/>
    <col min="8449" max="8453" width="10.85546875" style="2" customWidth="1"/>
    <col min="8454" max="8458" width="6.140625" style="2" customWidth="1"/>
    <col min="8459" max="8459" width="8.42578125" style="2" customWidth="1"/>
    <col min="8460" max="8460" width="6.42578125" style="2" customWidth="1"/>
    <col min="8461" max="8461" width="6.85546875" style="2" customWidth="1"/>
    <col min="8462" max="8462" width="6.42578125" style="2" customWidth="1"/>
    <col min="8463" max="8465" width="10.85546875" style="2" customWidth="1"/>
    <col min="8466" max="8466" width="6.42578125" style="2" customWidth="1"/>
    <col min="8467" max="8467" width="16" style="2" customWidth="1"/>
    <col min="8468" max="8468" width="12" style="2" customWidth="1"/>
    <col min="8469" max="8469" width="9.85546875" style="2" customWidth="1"/>
    <col min="8470" max="8698" width="10.85546875" style="2"/>
    <col min="8699" max="8699" width="35" style="2" customWidth="1"/>
    <col min="8700" max="8700" width="23.5703125" style="2" customWidth="1"/>
    <col min="8701" max="8701" width="15.5703125" style="2" customWidth="1"/>
    <col min="8702" max="8702" width="13.140625" style="2" customWidth="1"/>
    <col min="8703" max="8703" width="15.42578125" style="2" customWidth="1"/>
    <col min="8704" max="8704" width="13.140625" style="2" customWidth="1"/>
    <col min="8705" max="8709" width="10.85546875" style="2" customWidth="1"/>
    <col min="8710" max="8714" width="6.140625" style="2" customWidth="1"/>
    <col min="8715" max="8715" width="8.42578125" style="2" customWidth="1"/>
    <col min="8716" max="8716" width="6.42578125" style="2" customWidth="1"/>
    <col min="8717" max="8717" width="6.85546875" style="2" customWidth="1"/>
    <col min="8718" max="8718" width="6.42578125" style="2" customWidth="1"/>
    <col min="8719" max="8721" width="10.85546875" style="2" customWidth="1"/>
    <col min="8722" max="8722" width="6.42578125" style="2" customWidth="1"/>
    <col min="8723" max="8723" width="16" style="2" customWidth="1"/>
    <col min="8724" max="8724" width="12" style="2" customWidth="1"/>
    <col min="8725" max="8725" width="9.85546875" style="2" customWidth="1"/>
    <col min="8726" max="8954" width="10.85546875" style="2"/>
    <col min="8955" max="8955" width="35" style="2" customWidth="1"/>
    <col min="8956" max="8956" width="23.5703125" style="2" customWidth="1"/>
    <col min="8957" max="8957" width="15.5703125" style="2" customWidth="1"/>
    <col min="8958" max="8958" width="13.140625" style="2" customWidth="1"/>
    <col min="8959" max="8959" width="15.42578125" style="2" customWidth="1"/>
    <col min="8960" max="8960" width="13.140625" style="2" customWidth="1"/>
    <col min="8961" max="8965" width="10.85546875" style="2" customWidth="1"/>
    <col min="8966" max="8970" width="6.140625" style="2" customWidth="1"/>
    <col min="8971" max="8971" width="8.42578125" style="2" customWidth="1"/>
    <col min="8972" max="8972" width="6.42578125" style="2" customWidth="1"/>
    <col min="8973" max="8973" width="6.85546875" style="2" customWidth="1"/>
    <col min="8974" max="8974" width="6.42578125" style="2" customWidth="1"/>
    <col min="8975" max="8977" width="10.85546875" style="2" customWidth="1"/>
    <col min="8978" max="8978" width="6.42578125" style="2" customWidth="1"/>
    <col min="8979" max="8979" width="16" style="2" customWidth="1"/>
    <col min="8980" max="8980" width="12" style="2" customWidth="1"/>
    <col min="8981" max="8981" width="9.85546875" style="2" customWidth="1"/>
    <col min="8982" max="9210" width="10.85546875" style="2"/>
    <col min="9211" max="9211" width="35" style="2" customWidth="1"/>
    <col min="9212" max="9212" width="23.5703125" style="2" customWidth="1"/>
    <col min="9213" max="9213" width="15.5703125" style="2" customWidth="1"/>
    <col min="9214" max="9214" width="13.140625" style="2" customWidth="1"/>
    <col min="9215" max="9215" width="15.42578125" style="2" customWidth="1"/>
    <col min="9216" max="9216" width="13.140625" style="2" customWidth="1"/>
    <col min="9217" max="9221" width="10.85546875" style="2" customWidth="1"/>
    <col min="9222" max="9226" width="6.140625" style="2" customWidth="1"/>
    <col min="9227" max="9227" width="8.42578125" style="2" customWidth="1"/>
    <col min="9228" max="9228" width="6.42578125" style="2" customWidth="1"/>
    <col min="9229" max="9229" width="6.85546875" style="2" customWidth="1"/>
    <col min="9230" max="9230" width="6.42578125" style="2" customWidth="1"/>
    <col min="9231" max="9233" width="10.85546875" style="2" customWidth="1"/>
    <col min="9234" max="9234" width="6.42578125" style="2" customWidth="1"/>
    <col min="9235" max="9235" width="16" style="2" customWidth="1"/>
    <col min="9236" max="9236" width="12" style="2" customWidth="1"/>
    <col min="9237" max="9237" width="9.85546875" style="2" customWidth="1"/>
    <col min="9238" max="9466" width="10.85546875" style="2"/>
    <col min="9467" max="9467" width="35" style="2" customWidth="1"/>
    <col min="9468" max="9468" width="23.5703125" style="2" customWidth="1"/>
    <col min="9469" max="9469" width="15.5703125" style="2" customWidth="1"/>
    <col min="9470" max="9470" width="13.140625" style="2" customWidth="1"/>
    <col min="9471" max="9471" width="15.42578125" style="2" customWidth="1"/>
    <col min="9472" max="9472" width="13.140625" style="2" customWidth="1"/>
    <col min="9473" max="9477" width="10.85546875" style="2" customWidth="1"/>
    <col min="9478" max="9482" width="6.140625" style="2" customWidth="1"/>
    <col min="9483" max="9483" width="8.42578125" style="2" customWidth="1"/>
    <col min="9484" max="9484" width="6.42578125" style="2" customWidth="1"/>
    <col min="9485" max="9485" width="6.85546875" style="2" customWidth="1"/>
    <col min="9486" max="9486" width="6.42578125" style="2" customWidth="1"/>
    <col min="9487" max="9489" width="10.85546875" style="2" customWidth="1"/>
    <col min="9490" max="9490" width="6.42578125" style="2" customWidth="1"/>
    <col min="9491" max="9491" width="16" style="2" customWidth="1"/>
    <col min="9492" max="9492" width="12" style="2" customWidth="1"/>
    <col min="9493" max="9493" width="9.85546875" style="2" customWidth="1"/>
    <col min="9494" max="9722" width="10.85546875" style="2"/>
    <col min="9723" max="9723" width="35" style="2" customWidth="1"/>
    <col min="9724" max="9724" width="23.5703125" style="2" customWidth="1"/>
    <col min="9725" max="9725" width="15.5703125" style="2" customWidth="1"/>
    <col min="9726" max="9726" width="13.140625" style="2" customWidth="1"/>
    <col min="9727" max="9727" width="15.42578125" style="2" customWidth="1"/>
    <col min="9728" max="9728" width="13.140625" style="2" customWidth="1"/>
    <col min="9729" max="9733" width="10.85546875" style="2" customWidth="1"/>
    <col min="9734" max="9738" width="6.140625" style="2" customWidth="1"/>
    <col min="9739" max="9739" width="8.42578125" style="2" customWidth="1"/>
    <col min="9740" max="9740" width="6.42578125" style="2" customWidth="1"/>
    <col min="9741" max="9741" width="6.85546875" style="2" customWidth="1"/>
    <col min="9742" max="9742" width="6.42578125" style="2" customWidth="1"/>
    <col min="9743" max="9745" width="10.85546875" style="2" customWidth="1"/>
    <col min="9746" max="9746" width="6.42578125" style="2" customWidth="1"/>
    <col min="9747" max="9747" width="16" style="2" customWidth="1"/>
    <col min="9748" max="9748" width="12" style="2" customWidth="1"/>
    <col min="9749" max="9749" width="9.85546875" style="2" customWidth="1"/>
    <col min="9750" max="9978" width="10.85546875" style="2"/>
    <col min="9979" max="9979" width="35" style="2" customWidth="1"/>
    <col min="9980" max="9980" width="23.5703125" style="2" customWidth="1"/>
    <col min="9981" max="9981" width="15.5703125" style="2" customWidth="1"/>
    <col min="9982" max="9982" width="13.140625" style="2" customWidth="1"/>
    <col min="9983" max="9983" width="15.42578125" style="2" customWidth="1"/>
    <col min="9984" max="9984" width="13.140625" style="2" customWidth="1"/>
    <col min="9985" max="9989" width="10.85546875" style="2" customWidth="1"/>
    <col min="9990" max="9994" width="6.140625" style="2" customWidth="1"/>
    <col min="9995" max="9995" width="8.42578125" style="2" customWidth="1"/>
    <col min="9996" max="9996" width="6.42578125" style="2" customWidth="1"/>
    <col min="9997" max="9997" width="6.85546875" style="2" customWidth="1"/>
    <col min="9998" max="9998" width="6.42578125" style="2" customWidth="1"/>
    <col min="9999" max="10001" width="10.85546875" style="2" customWidth="1"/>
    <col min="10002" max="10002" width="6.42578125" style="2" customWidth="1"/>
    <col min="10003" max="10003" width="16" style="2" customWidth="1"/>
    <col min="10004" max="10004" width="12" style="2" customWidth="1"/>
    <col min="10005" max="10005" width="9.85546875" style="2" customWidth="1"/>
    <col min="10006" max="10234" width="10.85546875" style="2"/>
    <col min="10235" max="10235" width="35" style="2" customWidth="1"/>
    <col min="10236" max="10236" width="23.5703125" style="2" customWidth="1"/>
    <col min="10237" max="10237" width="15.5703125" style="2" customWidth="1"/>
    <col min="10238" max="10238" width="13.140625" style="2" customWidth="1"/>
    <col min="10239" max="10239" width="15.42578125" style="2" customWidth="1"/>
    <col min="10240" max="10240" width="13.140625" style="2" customWidth="1"/>
    <col min="10241" max="10245" width="10.85546875" style="2" customWidth="1"/>
    <col min="10246" max="10250" width="6.140625" style="2" customWidth="1"/>
    <col min="10251" max="10251" width="8.42578125" style="2" customWidth="1"/>
    <col min="10252" max="10252" width="6.42578125" style="2" customWidth="1"/>
    <col min="10253" max="10253" width="6.85546875" style="2" customWidth="1"/>
    <col min="10254" max="10254" width="6.42578125" style="2" customWidth="1"/>
    <col min="10255" max="10257" width="10.85546875" style="2" customWidth="1"/>
    <col min="10258" max="10258" width="6.42578125" style="2" customWidth="1"/>
    <col min="10259" max="10259" width="16" style="2" customWidth="1"/>
    <col min="10260" max="10260" width="12" style="2" customWidth="1"/>
    <col min="10261" max="10261" width="9.85546875" style="2" customWidth="1"/>
    <col min="10262" max="10490" width="10.85546875" style="2"/>
    <col min="10491" max="10491" width="35" style="2" customWidth="1"/>
    <col min="10492" max="10492" width="23.5703125" style="2" customWidth="1"/>
    <col min="10493" max="10493" width="15.5703125" style="2" customWidth="1"/>
    <col min="10494" max="10494" width="13.140625" style="2" customWidth="1"/>
    <col min="10495" max="10495" width="15.42578125" style="2" customWidth="1"/>
    <col min="10496" max="10496" width="13.140625" style="2" customWidth="1"/>
    <col min="10497" max="10501" width="10.85546875" style="2" customWidth="1"/>
    <col min="10502" max="10506" width="6.140625" style="2" customWidth="1"/>
    <col min="10507" max="10507" width="8.42578125" style="2" customWidth="1"/>
    <col min="10508" max="10508" width="6.42578125" style="2" customWidth="1"/>
    <col min="10509" max="10509" width="6.85546875" style="2" customWidth="1"/>
    <col min="10510" max="10510" width="6.42578125" style="2" customWidth="1"/>
    <col min="10511" max="10513" width="10.85546875" style="2" customWidth="1"/>
    <col min="10514" max="10514" width="6.42578125" style="2" customWidth="1"/>
    <col min="10515" max="10515" width="16" style="2" customWidth="1"/>
    <col min="10516" max="10516" width="12" style="2" customWidth="1"/>
    <col min="10517" max="10517" width="9.85546875" style="2" customWidth="1"/>
    <col min="10518" max="10746" width="10.85546875" style="2"/>
    <col min="10747" max="10747" width="35" style="2" customWidth="1"/>
    <col min="10748" max="10748" width="23.5703125" style="2" customWidth="1"/>
    <col min="10749" max="10749" width="15.5703125" style="2" customWidth="1"/>
    <col min="10750" max="10750" width="13.140625" style="2" customWidth="1"/>
    <col min="10751" max="10751" width="15.42578125" style="2" customWidth="1"/>
    <col min="10752" max="10752" width="13.140625" style="2" customWidth="1"/>
    <col min="10753" max="10757" width="10.85546875" style="2" customWidth="1"/>
    <col min="10758" max="10762" width="6.140625" style="2" customWidth="1"/>
    <col min="10763" max="10763" width="8.42578125" style="2" customWidth="1"/>
    <col min="10764" max="10764" width="6.42578125" style="2" customWidth="1"/>
    <col min="10765" max="10765" width="6.85546875" style="2" customWidth="1"/>
    <col min="10766" max="10766" width="6.42578125" style="2" customWidth="1"/>
    <col min="10767" max="10769" width="10.85546875" style="2" customWidth="1"/>
    <col min="10770" max="10770" width="6.42578125" style="2" customWidth="1"/>
    <col min="10771" max="10771" width="16" style="2" customWidth="1"/>
    <col min="10772" max="10772" width="12" style="2" customWidth="1"/>
    <col min="10773" max="10773" width="9.85546875" style="2" customWidth="1"/>
    <col min="10774" max="11002" width="10.85546875" style="2"/>
    <col min="11003" max="11003" width="35" style="2" customWidth="1"/>
    <col min="11004" max="11004" width="23.5703125" style="2" customWidth="1"/>
    <col min="11005" max="11005" width="15.5703125" style="2" customWidth="1"/>
    <col min="11006" max="11006" width="13.140625" style="2" customWidth="1"/>
    <col min="11007" max="11007" width="15.42578125" style="2" customWidth="1"/>
    <col min="11008" max="11008" width="13.140625" style="2" customWidth="1"/>
    <col min="11009" max="11013" width="10.85546875" style="2" customWidth="1"/>
    <col min="11014" max="11018" width="6.140625" style="2" customWidth="1"/>
    <col min="11019" max="11019" width="8.42578125" style="2" customWidth="1"/>
    <col min="11020" max="11020" width="6.42578125" style="2" customWidth="1"/>
    <col min="11021" max="11021" width="6.85546875" style="2" customWidth="1"/>
    <col min="11022" max="11022" width="6.42578125" style="2" customWidth="1"/>
    <col min="11023" max="11025" width="10.85546875" style="2" customWidth="1"/>
    <col min="11026" max="11026" width="6.42578125" style="2" customWidth="1"/>
    <col min="11027" max="11027" width="16" style="2" customWidth="1"/>
    <col min="11028" max="11028" width="12" style="2" customWidth="1"/>
    <col min="11029" max="11029" width="9.85546875" style="2" customWidth="1"/>
    <col min="11030" max="11258" width="10.85546875" style="2"/>
    <col min="11259" max="11259" width="35" style="2" customWidth="1"/>
    <col min="11260" max="11260" width="23.5703125" style="2" customWidth="1"/>
    <col min="11261" max="11261" width="15.5703125" style="2" customWidth="1"/>
    <col min="11262" max="11262" width="13.140625" style="2" customWidth="1"/>
    <col min="11263" max="11263" width="15.42578125" style="2" customWidth="1"/>
    <col min="11264" max="11264" width="13.140625" style="2" customWidth="1"/>
    <col min="11265" max="11269" width="10.85546875" style="2" customWidth="1"/>
    <col min="11270" max="11274" width="6.140625" style="2" customWidth="1"/>
    <col min="11275" max="11275" width="8.42578125" style="2" customWidth="1"/>
    <col min="11276" max="11276" width="6.42578125" style="2" customWidth="1"/>
    <col min="11277" max="11277" width="6.85546875" style="2" customWidth="1"/>
    <col min="11278" max="11278" width="6.42578125" style="2" customWidth="1"/>
    <col min="11279" max="11281" width="10.85546875" style="2" customWidth="1"/>
    <col min="11282" max="11282" width="6.42578125" style="2" customWidth="1"/>
    <col min="11283" max="11283" width="16" style="2" customWidth="1"/>
    <col min="11284" max="11284" width="12" style="2" customWidth="1"/>
    <col min="11285" max="11285" width="9.85546875" style="2" customWidth="1"/>
    <col min="11286" max="11514" width="10.85546875" style="2"/>
    <col min="11515" max="11515" width="35" style="2" customWidth="1"/>
    <col min="11516" max="11516" width="23.5703125" style="2" customWidth="1"/>
    <col min="11517" max="11517" width="15.5703125" style="2" customWidth="1"/>
    <col min="11518" max="11518" width="13.140625" style="2" customWidth="1"/>
    <col min="11519" max="11519" width="15.42578125" style="2" customWidth="1"/>
    <col min="11520" max="11520" width="13.140625" style="2" customWidth="1"/>
    <col min="11521" max="11525" width="10.85546875" style="2" customWidth="1"/>
    <col min="11526" max="11530" width="6.140625" style="2" customWidth="1"/>
    <col min="11531" max="11531" width="8.42578125" style="2" customWidth="1"/>
    <col min="11532" max="11532" width="6.42578125" style="2" customWidth="1"/>
    <col min="11533" max="11533" width="6.85546875" style="2" customWidth="1"/>
    <col min="11534" max="11534" width="6.42578125" style="2" customWidth="1"/>
    <col min="11535" max="11537" width="10.85546875" style="2" customWidth="1"/>
    <col min="11538" max="11538" width="6.42578125" style="2" customWidth="1"/>
    <col min="11539" max="11539" width="16" style="2" customWidth="1"/>
    <col min="11540" max="11540" width="12" style="2" customWidth="1"/>
    <col min="11541" max="11541" width="9.85546875" style="2" customWidth="1"/>
    <col min="11542" max="11770" width="10.85546875" style="2"/>
    <col min="11771" max="11771" width="35" style="2" customWidth="1"/>
    <col min="11772" max="11772" width="23.5703125" style="2" customWidth="1"/>
    <col min="11773" max="11773" width="15.5703125" style="2" customWidth="1"/>
    <col min="11774" max="11774" width="13.140625" style="2" customWidth="1"/>
    <col min="11775" max="11775" width="15.42578125" style="2" customWidth="1"/>
    <col min="11776" max="11776" width="13.140625" style="2" customWidth="1"/>
    <col min="11777" max="11781" width="10.85546875" style="2" customWidth="1"/>
    <col min="11782" max="11786" width="6.140625" style="2" customWidth="1"/>
    <col min="11787" max="11787" width="8.42578125" style="2" customWidth="1"/>
    <col min="11788" max="11788" width="6.42578125" style="2" customWidth="1"/>
    <col min="11789" max="11789" width="6.85546875" style="2" customWidth="1"/>
    <col min="11790" max="11790" width="6.42578125" style="2" customWidth="1"/>
    <col min="11791" max="11793" width="10.85546875" style="2" customWidth="1"/>
    <col min="11794" max="11794" width="6.42578125" style="2" customWidth="1"/>
    <col min="11795" max="11795" width="16" style="2" customWidth="1"/>
    <col min="11796" max="11796" width="12" style="2" customWidth="1"/>
    <col min="11797" max="11797" width="9.85546875" style="2" customWidth="1"/>
    <col min="11798" max="12026" width="10.85546875" style="2"/>
    <col min="12027" max="12027" width="35" style="2" customWidth="1"/>
    <col min="12028" max="12028" width="23.5703125" style="2" customWidth="1"/>
    <col min="12029" max="12029" width="15.5703125" style="2" customWidth="1"/>
    <col min="12030" max="12030" width="13.140625" style="2" customWidth="1"/>
    <col min="12031" max="12031" width="15.42578125" style="2" customWidth="1"/>
    <col min="12032" max="12032" width="13.140625" style="2" customWidth="1"/>
    <col min="12033" max="12037" width="10.85546875" style="2" customWidth="1"/>
    <col min="12038" max="12042" width="6.140625" style="2" customWidth="1"/>
    <col min="12043" max="12043" width="8.42578125" style="2" customWidth="1"/>
    <col min="12044" max="12044" width="6.42578125" style="2" customWidth="1"/>
    <col min="12045" max="12045" width="6.85546875" style="2" customWidth="1"/>
    <col min="12046" max="12046" width="6.42578125" style="2" customWidth="1"/>
    <col min="12047" max="12049" width="10.85546875" style="2" customWidth="1"/>
    <col min="12050" max="12050" width="6.42578125" style="2" customWidth="1"/>
    <col min="12051" max="12051" width="16" style="2" customWidth="1"/>
    <col min="12052" max="12052" width="12" style="2" customWidth="1"/>
    <col min="12053" max="12053" width="9.85546875" style="2" customWidth="1"/>
    <col min="12054" max="12282" width="10.85546875" style="2"/>
    <col min="12283" max="12283" width="35" style="2" customWidth="1"/>
    <col min="12284" max="12284" width="23.5703125" style="2" customWidth="1"/>
    <col min="12285" max="12285" width="15.5703125" style="2" customWidth="1"/>
    <col min="12286" max="12286" width="13.140625" style="2" customWidth="1"/>
    <col min="12287" max="12287" width="15.42578125" style="2" customWidth="1"/>
    <col min="12288" max="12288" width="13.140625" style="2" customWidth="1"/>
    <col min="12289" max="12293" width="10.85546875" style="2" customWidth="1"/>
    <col min="12294" max="12298" width="6.140625" style="2" customWidth="1"/>
    <col min="12299" max="12299" width="8.42578125" style="2" customWidth="1"/>
    <col min="12300" max="12300" width="6.42578125" style="2" customWidth="1"/>
    <col min="12301" max="12301" width="6.85546875" style="2" customWidth="1"/>
    <col min="12302" max="12302" width="6.42578125" style="2" customWidth="1"/>
    <col min="12303" max="12305" width="10.85546875" style="2" customWidth="1"/>
    <col min="12306" max="12306" width="6.42578125" style="2" customWidth="1"/>
    <col min="12307" max="12307" width="16" style="2" customWidth="1"/>
    <col min="12308" max="12308" width="12" style="2" customWidth="1"/>
    <col min="12309" max="12309" width="9.85546875" style="2" customWidth="1"/>
    <col min="12310" max="12538" width="10.85546875" style="2"/>
    <col min="12539" max="12539" width="35" style="2" customWidth="1"/>
    <col min="12540" max="12540" width="23.5703125" style="2" customWidth="1"/>
    <col min="12541" max="12541" width="15.5703125" style="2" customWidth="1"/>
    <col min="12542" max="12542" width="13.140625" style="2" customWidth="1"/>
    <col min="12543" max="12543" width="15.42578125" style="2" customWidth="1"/>
    <col min="12544" max="12544" width="13.140625" style="2" customWidth="1"/>
    <col min="12545" max="12549" width="10.85546875" style="2" customWidth="1"/>
    <col min="12550" max="12554" width="6.140625" style="2" customWidth="1"/>
    <col min="12555" max="12555" width="8.42578125" style="2" customWidth="1"/>
    <col min="12556" max="12556" width="6.42578125" style="2" customWidth="1"/>
    <col min="12557" max="12557" width="6.85546875" style="2" customWidth="1"/>
    <col min="12558" max="12558" width="6.42578125" style="2" customWidth="1"/>
    <col min="12559" max="12561" width="10.85546875" style="2" customWidth="1"/>
    <col min="12562" max="12562" width="6.42578125" style="2" customWidth="1"/>
    <col min="12563" max="12563" width="16" style="2" customWidth="1"/>
    <col min="12564" max="12564" width="12" style="2" customWidth="1"/>
    <col min="12565" max="12565" width="9.85546875" style="2" customWidth="1"/>
    <col min="12566" max="12794" width="10.85546875" style="2"/>
    <col min="12795" max="12795" width="35" style="2" customWidth="1"/>
    <col min="12796" max="12796" width="23.5703125" style="2" customWidth="1"/>
    <col min="12797" max="12797" width="15.5703125" style="2" customWidth="1"/>
    <col min="12798" max="12798" width="13.140625" style="2" customWidth="1"/>
    <col min="12799" max="12799" width="15.42578125" style="2" customWidth="1"/>
    <col min="12800" max="12800" width="13.140625" style="2" customWidth="1"/>
    <col min="12801" max="12805" width="10.85546875" style="2" customWidth="1"/>
    <col min="12806" max="12810" width="6.140625" style="2" customWidth="1"/>
    <col min="12811" max="12811" width="8.42578125" style="2" customWidth="1"/>
    <col min="12812" max="12812" width="6.42578125" style="2" customWidth="1"/>
    <col min="12813" max="12813" width="6.85546875" style="2" customWidth="1"/>
    <col min="12814" max="12814" width="6.42578125" style="2" customWidth="1"/>
    <col min="12815" max="12817" width="10.85546875" style="2" customWidth="1"/>
    <col min="12818" max="12818" width="6.42578125" style="2" customWidth="1"/>
    <col min="12819" max="12819" width="16" style="2" customWidth="1"/>
    <col min="12820" max="12820" width="12" style="2" customWidth="1"/>
    <col min="12821" max="12821" width="9.85546875" style="2" customWidth="1"/>
    <col min="12822" max="13050" width="10.85546875" style="2"/>
    <col min="13051" max="13051" width="35" style="2" customWidth="1"/>
    <col min="13052" max="13052" width="23.5703125" style="2" customWidth="1"/>
    <col min="13053" max="13053" width="15.5703125" style="2" customWidth="1"/>
    <col min="13054" max="13054" width="13.140625" style="2" customWidth="1"/>
    <col min="13055" max="13055" width="15.42578125" style="2" customWidth="1"/>
    <col min="13056" max="13056" width="13.140625" style="2" customWidth="1"/>
    <col min="13057" max="13061" width="10.85546875" style="2" customWidth="1"/>
    <col min="13062" max="13066" width="6.140625" style="2" customWidth="1"/>
    <col min="13067" max="13067" width="8.42578125" style="2" customWidth="1"/>
    <col min="13068" max="13068" width="6.42578125" style="2" customWidth="1"/>
    <col min="13069" max="13069" width="6.85546875" style="2" customWidth="1"/>
    <col min="13070" max="13070" width="6.42578125" style="2" customWidth="1"/>
    <col min="13071" max="13073" width="10.85546875" style="2" customWidth="1"/>
    <col min="13074" max="13074" width="6.42578125" style="2" customWidth="1"/>
    <col min="13075" max="13075" width="16" style="2" customWidth="1"/>
    <col min="13076" max="13076" width="12" style="2" customWidth="1"/>
    <col min="13077" max="13077" width="9.85546875" style="2" customWidth="1"/>
    <col min="13078" max="13306" width="10.85546875" style="2"/>
    <col min="13307" max="13307" width="35" style="2" customWidth="1"/>
    <col min="13308" max="13308" width="23.5703125" style="2" customWidth="1"/>
    <col min="13309" max="13309" width="15.5703125" style="2" customWidth="1"/>
    <col min="13310" max="13310" width="13.140625" style="2" customWidth="1"/>
    <col min="13311" max="13311" width="15.42578125" style="2" customWidth="1"/>
    <col min="13312" max="13312" width="13.140625" style="2" customWidth="1"/>
    <col min="13313" max="13317" width="10.85546875" style="2" customWidth="1"/>
    <col min="13318" max="13322" width="6.140625" style="2" customWidth="1"/>
    <col min="13323" max="13323" width="8.42578125" style="2" customWidth="1"/>
    <col min="13324" max="13324" width="6.42578125" style="2" customWidth="1"/>
    <col min="13325" max="13325" width="6.85546875" style="2" customWidth="1"/>
    <col min="13326" max="13326" width="6.42578125" style="2" customWidth="1"/>
    <col min="13327" max="13329" width="10.85546875" style="2" customWidth="1"/>
    <col min="13330" max="13330" width="6.42578125" style="2" customWidth="1"/>
    <col min="13331" max="13331" width="16" style="2" customWidth="1"/>
    <col min="13332" max="13332" width="12" style="2" customWidth="1"/>
    <col min="13333" max="13333" width="9.85546875" style="2" customWidth="1"/>
    <col min="13334" max="13562" width="10.85546875" style="2"/>
    <col min="13563" max="13563" width="35" style="2" customWidth="1"/>
    <col min="13564" max="13564" width="23.5703125" style="2" customWidth="1"/>
    <col min="13565" max="13565" width="15.5703125" style="2" customWidth="1"/>
    <col min="13566" max="13566" width="13.140625" style="2" customWidth="1"/>
    <col min="13567" max="13567" width="15.42578125" style="2" customWidth="1"/>
    <col min="13568" max="13568" width="13.140625" style="2" customWidth="1"/>
    <col min="13569" max="13573" width="10.85546875" style="2" customWidth="1"/>
    <col min="13574" max="13578" width="6.140625" style="2" customWidth="1"/>
    <col min="13579" max="13579" width="8.42578125" style="2" customWidth="1"/>
    <col min="13580" max="13580" width="6.42578125" style="2" customWidth="1"/>
    <col min="13581" max="13581" width="6.85546875" style="2" customWidth="1"/>
    <col min="13582" max="13582" width="6.42578125" style="2" customWidth="1"/>
    <col min="13583" max="13585" width="10.85546875" style="2" customWidth="1"/>
    <col min="13586" max="13586" width="6.42578125" style="2" customWidth="1"/>
    <col min="13587" max="13587" width="16" style="2" customWidth="1"/>
    <col min="13588" max="13588" width="12" style="2" customWidth="1"/>
    <col min="13589" max="13589" width="9.85546875" style="2" customWidth="1"/>
    <col min="13590" max="13818" width="10.85546875" style="2"/>
    <col min="13819" max="13819" width="35" style="2" customWidth="1"/>
    <col min="13820" max="13820" width="23.5703125" style="2" customWidth="1"/>
    <col min="13821" max="13821" width="15.5703125" style="2" customWidth="1"/>
    <col min="13822" max="13822" width="13.140625" style="2" customWidth="1"/>
    <col min="13823" max="13823" width="15.42578125" style="2" customWidth="1"/>
    <col min="13824" max="13824" width="13.140625" style="2" customWidth="1"/>
    <col min="13825" max="13829" width="10.85546875" style="2" customWidth="1"/>
    <col min="13830" max="13834" width="6.140625" style="2" customWidth="1"/>
    <col min="13835" max="13835" width="8.42578125" style="2" customWidth="1"/>
    <col min="13836" max="13836" width="6.42578125" style="2" customWidth="1"/>
    <col min="13837" max="13837" width="6.85546875" style="2" customWidth="1"/>
    <col min="13838" max="13838" width="6.42578125" style="2" customWidth="1"/>
    <col min="13839" max="13841" width="10.85546875" style="2" customWidth="1"/>
    <col min="13842" max="13842" width="6.42578125" style="2" customWidth="1"/>
    <col min="13843" max="13843" width="16" style="2" customWidth="1"/>
    <col min="13844" max="13844" width="12" style="2" customWidth="1"/>
    <col min="13845" max="13845" width="9.85546875" style="2" customWidth="1"/>
    <col min="13846" max="14074" width="10.85546875" style="2"/>
    <col min="14075" max="14075" width="35" style="2" customWidth="1"/>
    <col min="14076" max="14076" width="23.5703125" style="2" customWidth="1"/>
    <col min="14077" max="14077" width="15.5703125" style="2" customWidth="1"/>
    <col min="14078" max="14078" width="13.140625" style="2" customWidth="1"/>
    <col min="14079" max="14079" width="15.42578125" style="2" customWidth="1"/>
    <col min="14080" max="14080" width="13.140625" style="2" customWidth="1"/>
    <col min="14081" max="14085" width="10.85546875" style="2" customWidth="1"/>
    <col min="14086" max="14090" width="6.140625" style="2" customWidth="1"/>
    <col min="14091" max="14091" width="8.42578125" style="2" customWidth="1"/>
    <col min="14092" max="14092" width="6.42578125" style="2" customWidth="1"/>
    <col min="14093" max="14093" width="6.85546875" style="2" customWidth="1"/>
    <col min="14094" max="14094" width="6.42578125" style="2" customWidth="1"/>
    <col min="14095" max="14097" width="10.85546875" style="2" customWidth="1"/>
    <col min="14098" max="14098" width="6.42578125" style="2" customWidth="1"/>
    <col min="14099" max="14099" width="16" style="2" customWidth="1"/>
    <col min="14100" max="14100" width="12" style="2" customWidth="1"/>
    <col min="14101" max="14101" width="9.85546875" style="2" customWidth="1"/>
    <col min="14102" max="14330" width="10.85546875" style="2"/>
    <col min="14331" max="14331" width="35" style="2" customWidth="1"/>
    <col min="14332" max="14332" width="23.5703125" style="2" customWidth="1"/>
    <col min="14333" max="14333" width="15.5703125" style="2" customWidth="1"/>
    <col min="14334" max="14334" width="13.140625" style="2" customWidth="1"/>
    <col min="14335" max="14335" width="15.42578125" style="2" customWidth="1"/>
    <col min="14336" max="14336" width="13.140625" style="2" customWidth="1"/>
    <col min="14337" max="14341" width="10.85546875" style="2" customWidth="1"/>
    <col min="14342" max="14346" width="6.140625" style="2" customWidth="1"/>
    <col min="14347" max="14347" width="8.42578125" style="2" customWidth="1"/>
    <col min="14348" max="14348" width="6.42578125" style="2" customWidth="1"/>
    <col min="14349" max="14349" width="6.85546875" style="2" customWidth="1"/>
    <col min="14350" max="14350" width="6.42578125" style="2" customWidth="1"/>
    <col min="14351" max="14353" width="10.85546875" style="2" customWidth="1"/>
    <col min="14354" max="14354" width="6.42578125" style="2" customWidth="1"/>
    <col min="14355" max="14355" width="16" style="2" customWidth="1"/>
    <col min="14356" max="14356" width="12" style="2" customWidth="1"/>
    <col min="14357" max="14357" width="9.85546875" style="2" customWidth="1"/>
    <col min="14358" max="14586" width="10.85546875" style="2"/>
    <col min="14587" max="14587" width="35" style="2" customWidth="1"/>
    <col min="14588" max="14588" width="23.5703125" style="2" customWidth="1"/>
    <col min="14589" max="14589" width="15.5703125" style="2" customWidth="1"/>
    <col min="14590" max="14590" width="13.140625" style="2" customWidth="1"/>
    <col min="14591" max="14591" width="15.42578125" style="2" customWidth="1"/>
    <col min="14592" max="14592" width="13.140625" style="2" customWidth="1"/>
    <col min="14593" max="14597" width="10.85546875" style="2" customWidth="1"/>
    <col min="14598" max="14602" width="6.140625" style="2" customWidth="1"/>
    <col min="14603" max="14603" width="8.42578125" style="2" customWidth="1"/>
    <col min="14604" max="14604" width="6.42578125" style="2" customWidth="1"/>
    <col min="14605" max="14605" width="6.85546875" style="2" customWidth="1"/>
    <col min="14606" max="14606" width="6.42578125" style="2" customWidth="1"/>
    <col min="14607" max="14609" width="10.85546875" style="2" customWidth="1"/>
    <col min="14610" max="14610" width="6.42578125" style="2" customWidth="1"/>
    <col min="14611" max="14611" width="16" style="2" customWidth="1"/>
    <col min="14612" max="14612" width="12" style="2" customWidth="1"/>
    <col min="14613" max="14613" width="9.85546875" style="2" customWidth="1"/>
    <col min="14614" max="14842" width="10.85546875" style="2"/>
    <col min="14843" max="14843" width="35" style="2" customWidth="1"/>
    <col min="14844" max="14844" width="23.5703125" style="2" customWidth="1"/>
    <col min="14845" max="14845" width="15.5703125" style="2" customWidth="1"/>
    <col min="14846" max="14846" width="13.140625" style="2" customWidth="1"/>
    <col min="14847" max="14847" width="15.42578125" style="2" customWidth="1"/>
    <col min="14848" max="14848" width="13.140625" style="2" customWidth="1"/>
    <col min="14849" max="14853" width="10.85546875" style="2" customWidth="1"/>
    <col min="14854" max="14858" width="6.140625" style="2" customWidth="1"/>
    <col min="14859" max="14859" width="8.42578125" style="2" customWidth="1"/>
    <col min="14860" max="14860" width="6.42578125" style="2" customWidth="1"/>
    <col min="14861" max="14861" width="6.85546875" style="2" customWidth="1"/>
    <col min="14862" max="14862" width="6.42578125" style="2" customWidth="1"/>
    <col min="14863" max="14865" width="10.85546875" style="2" customWidth="1"/>
    <col min="14866" max="14866" width="6.42578125" style="2" customWidth="1"/>
    <col min="14867" max="14867" width="16" style="2" customWidth="1"/>
    <col min="14868" max="14868" width="12" style="2" customWidth="1"/>
    <col min="14869" max="14869" width="9.85546875" style="2" customWidth="1"/>
    <col min="14870" max="15098" width="10.85546875" style="2"/>
    <col min="15099" max="15099" width="35" style="2" customWidth="1"/>
    <col min="15100" max="15100" width="23.5703125" style="2" customWidth="1"/>
    <col min="15101" max="15101" width="15.5703125" style="2" customWidth="1"/>
    <col min="15102" max="15102" width="13.140625" style="2" customWidth="1"/>
    <col min="15103" max="15103" width="15.42578125" style="2" customWidth="1"/>
    <col min="15104" max="15104" width="13.140625" style="2" customWidth="1"/>
    <col min="15105" max="15109" width="10.85546875" style="2" customWidth="1"/>
    <col min="15110" max="15114" width="6.140625" style="2" customWidth="1"/>
    <col min="15115" max="15115" width="8.42578125" style="2" customWidth="1"/>
    <col min="15116" max="15116" width="6.42578125" style="2" customWidth="1"/>
    <col min="15117" max="15117" width="6.85546875" style="2" customWidth="1"/>
    <col min="15118" max="15118" width="6.42578125" style="2" customWidth="1"/>
    <col min="15119" max="15121" width="10.85546875" style="2" customWidth="1"/>
    <col min="15122" max="15122" width="6.42578125" style="2" customWidth="1"/>
    <col min="15123" max="15123" width="16" style="2" customWidth="1"/>
    <col min="15124" max="15124" width="12" style="2" customWidth="1"/>
    <col min="15125" max="15125" width="9.85546875" style="2" customWidth="1"/>
    <col min="15126" max="15354" width="10.85546875" style="2"/>
    <col min="15355" max="15355" width="35" style="2" customWidth="1"/>
    <col min="15356" max="15356" width="23.5703125" style="2" customWidth="1"/>
    <col min="15357" max="15357" width="15.5703125" style="2" customWidth="1"/>
    <col min="15358" max="15358" width="13.140625" style="2" customWidth="1"/>
    <col min="15359" max="15359" width="15.42578125" style="2" customWidth="1"/>
    <col min="15360" max="15360" width="13.140625" style="2" customWidth="1"/>
    <col min="15361" max="15365" width="10.85546875" style="2" customWidth="1"/>
    <col min="15366" max="15370" width="6.140625" style="2" customWidth="1"/>
    <col min="15371" max="15371" width="8.42578125" style="2" customWidth="1"/>
    <col min="15372" max="15372" width="6.42578125" style="2" customWidth="1"/>
    <col min="15373" max="15373" width="6.85546875" style="2" customWidth="1"/>
    <col min="15374" max="15374" width="6.42578125" style="2" customWidth="1"/>
    <col min="15375" max="15377" width="10.85546875" style="2" customWidth="1"/>
    <col min="15378" max="15378" width="6.42578125" style="2" customWidth="1"/>
    <col min="15379" max="15379" width="16" style="2" customWidth="1"/>
    <col min="15380" max="15380" width="12" style="2" customWidth="1"/>
    <col min="15381" max="15381" width="9.85546875" style="2" customWidth="1"/>
    <col min="15382" max="15610" width="10.85546875" style="2"/>
    <col min="15611" max="15611" width="35" style="2" customWidth="1"/>
    <col min="15612" max="15612" width="23.5703125" style="2" customWidth="1"/>
    <col min="15613" max="15613" width="15.5703125" style="2" customWidth="1"/>
    <col min="15614" max="15614" width="13.140625" style="2" customWidth="1"/>
    <col min="15615" max="15615" width="15.42578125" style="2" customWidth="1"/>
    <col min="15616" max="15616" width="13.140625" style="2" customWidth="1"/>
    <col min="15617" max="15621" width="10.85546875" style="2" customWidth="1"/>
    <col min="15622" max="15626" width="6.140625" style="2" customWidth="1"/>
    <col min="15627" max="15627" width="8.42578125" style="2" customWidth="1"/>
    <col min="15628" max="15628" width="6.42578125" style="2" customWidth="1"/>
    <col min="15629" max="15629" width="6.85546875" style="2" customWidth="1"/>
    <col min="15630" max="15630" width="6.42578125" style="2" customWidth="1"/>
    <col min="15631" max="15633" width="10.85546875" style="2" customWidth="1"/>
    <col min="15634" max="15634" width="6.42578125" style="2" customWidth="1"/>
    <col min="15635" max="15635" width="16" style="2" customWidth="1"/>
    <col min="15636" max="15636" width="12" style="2" customWidth="1"/>
    <col min="15637" max="15637" width="9.85546875" style="2" customWidth="1"/>
    <col min="15638" max="15866" width="10.85546875" style="2"/>
    <col min="15867" max="15867" width="35" style="2" customWidth="1"/>
    <col min="15868" max="15868" width="23.5703125" style="2" customWidth="1"/>
    <col min="15869" max="15869" width="15.5703125" style="2" customWidth="1"/>
    <col min="15870" max="15870" width="13.140625" style="2" customWidth="1"/>
    <col min="15871" max="15871" width="15.42578125" style="2" customWidth="1"/>
    <col min="15872" max="15872" width="13.140625" style="2" customWidth="1"/>
    <col min="15873" max="15877" width="10.85546875" style="2" customWidth="1"/>
    <col min="15878" max="15882" width="6.140625" style="2" customWidth="1"/>
    <col min="15883" max="15883" width="8.42578125" style="2" customWidth="1"/>
    <col min="15884" max="15884" width="6.42578125" style="2" customWidth="1"/>
    <col min="15885" max="15885" width="6.85546875" style="2" customWidth="1"/>
    <col min="15886" max="15886" width="6.42578125" style="2" customWidth="1"/>
    <col min="15887" max="15889" width="10.85546875" style="2" customWidth="1"/>
    <col min="15890" max="15890" width="6.42578125" style="2" customWidth="1"/>
    <col min="15891" max="15891" width="16" style="2" customWidth="1"/>
    <col min="15892" max="15892" width="12" style="2" customWidth="1"/>
    <col min="15893" max="15893" width="9.85546875" style="2" customWidth="1"/>
    <col min="15894" max="16122" width="10.85546875" style="2"/>
    <col min="16123" max="16123" width="35" style="2" customWidth="1"/>
    <col min="16124" max="16124" width="23.5703125" style="2" customWidth="1"/>
    <col min="16125" max="16125" width="15.5703125" style="2" customWidth="1"/>
    <col min="16126" max="16126" width="13.140625" style="2" customWidth="1"/>
    <col min="16127" max="16127" width="15.42578125" style="2" customWidth="1"/>
    <col min="16128" max="16128" width="13.140625" style="2" customWidth="1"/>
    <col min="16129" max="16133" width="10.85546875" style="2" customWidth="1"/>
    <col min="16134" max="16138" width="6.140625" style="2" customWidth="1"/>
    <col min="16139" max="16139" width="8.42578125" style="2" customWidth="1"/>
    <col min="16140" max="16140" width="6.42578125" style="2" customWidth="1"/>
    <col min="16141" max="16141" width="6.85546875" style="2" customWidth="1"/>
    <col min="16142" max="16142" width="6.42578125" style="2" customWidth="1"/>
    <col min="16143" max="16145" width="10.85546875" style="2" customWidth="1"/>
    <col min="16146" max="16146" width="6.42578125" style="2" customWidth="1"/>
    <col min="16147" max="16147" width="16" style="2" customWidth="1"/>
    <col min="16148" max="16148" width="12" style="2" customWidth="1"/>
    <col min="16149" max="16149" width="9.85546875" style="2" customWidth="1"/>
    <col min="16150" max="16384" width="10.85546875" style="2"/>
  </cols>
  <sheetData>
    <row r="1" spans="1:44" s="4" customFormat="1" ht="19.5" customHeight="1" thickBot="1" x14ac:dyDescent="0.25">
      <c r="A1" s="268" t="str">
        <f>"Confidential - Final financial report: " &amp; C7</f>
        <v xml:space="preserve">Confidential - Final financial report: </v>
      </c>
      <c r="B1" s="269"/>
      <c r="C1" s="269"/>
      <c r="D1" s="269"/>
      <c r="E1" s="269"/>
      <c r="F1" s="269"/>
      <c r="G1" s="269"/>
      <c r="H1" s="269"/>
      <c r="I1" s="269"/>
      <c r="J1" s="269"/>
      <c r="K1" s="269"/>
      <c r="L1" s="269"/>
      <c r="M1" s="269"/>
      <c r="N1" s="269"/>
      <c r="O1" s="269"/>
      <c r="P1" s="269"/>
      <c r="Q1" s="269"/>
      <c r="R1" s="269"/>
      <c r="S1" s="269"/>
      <c r="T1" s="269"/>
      <c r="U1" s="269"/>
      <c r="V1" s="269"/>
      <c r="W1" s="270"/>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1" t="s">
        <v>1</v>
      </c>
      <c r="B3" s="272"/>
      <c r="C3" s="273"/>
      <c r="D3" s="273"/>
      <c r="E3" s="273"/>
      <c r="F3" s="273"/>
      <c r="G3" s="273"/>
      <c r="H3" s="273"/>
      <c r="I3" s="273"/>
      <c r="J3" s="273"/>
      <c r="K3" s="273"/>
      <c r="L3" s="273"/>
      <c r="M3" s="273"/>
      <c r="N3" s="273"/>
      <c r="O3" s="273"/>
      <c r="P3" s="273"/>
      <c r="Q3" s="273"/>
      <c r="R3" s="273"/>
      <c r="S3" s="273"/>
      <c r="T3" s="273"/>
      <c r="U3" s="273"/>
      <c r="V3" s="273"/>
      <c r="W3" s="274"/>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5" t="s">
        <v>2</v>
      </c>
      <c r="B4" s="246"/>
      <c r="C4" s="242"/>
      <c r="D4" s="243"/>
      <c r="E4" s="243"/>
      <c r="F4" s="243"/>
      <c r="G4" s="243"/>
      <c r="H4" s="243"/>
      <c r="I4" s="243"/>
      <c r="J4" s="243"/>
      <c r="K4" s="243"/>
      <c r="L4" s="243"/>
      <c r="M4" s="243"/>
      <c r="N4" s="243"/>
      <c r="O4" s="243"/>
      <c r="P4" s="243"/>
      <c r="Q4" s="243"/>
      <c r="R4" s="243"/>
      <c r="S4" s="243"/>
      <c r="T4" s="243"/>
      <c r="U4" s="243"/>
      <c r="V4" s="243"/>
      <c r="W4" s="244"/>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5" t="s">
        <v>3</v>
      </c>
      <c r="B5" s="246"/>
      <c r="C5" s="242"/>
      <c r="D5" s="243"/>
      <c r="E5" s="243"/>
      <c r="F5" s="243"/>
      <c r="G5" s="243"/>
      <c r="H5" s="243"/>
      <c r="I5" s="243"/>
      <c r="J5" s="243"/>
      <c r="K5" s="243"/>
      <c r="L5" s="243"/>
      <c r="M5" s="243"/>
      <c r="N5" s="243"/>
      <c r="O5" s="243"/>
      <c r="P5" s="243"/>
      <c r="Q5" s="243"/>
      <c r="R5" s="243"/>
      <c r="S5" s="243"/>
      <c r="T5" s="243"/>
      <c r="U5" s="243"/>
      <c r="V5" s="243"/>
      <c r="W5" s="244"/>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81" t="s">
        <v>4</v>
      </c>
      <c r="B6" s="182"/>
      <c r="C6" s="242"/>
      <c r="D6" s="243"/>
      <c r="E6" s="243"/>
      <c r="F6" s="243"/>
      <c r="G6" s="243"/>
      <c r="H6" s="243"/>
      <c r="I6" s="243"/>
      <c r="J6" s="243"/>
      <c r="K6" s="243"/>
      <c r="L6" s="243"/>
      <c r="M6" s="243"/>
      <c r="N6" s="243"/>
      <c r="O6" s="243"/>
      <c r="P6" s="243"/>
      <c r="Q6" s="243"/>
      <c r="R6" s="243"/>
      <c r="S6" s="243"/>
      <c r="T6" s="243"/>
      <c r="U6" s="243"/>
      <c r="V6" s="243"/>
      <c r="W6" s="244"/>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5" t="s">
        <v>5</v>
      </c>
      <c r="B7" s="246"/>
      <c r="C7" s="242"/>
      <c r="D7" s="243"/>
      <c r="E7" s="243"/>
      <c r="F7" s="243"/>
      <c r="G7" s="243"/>
      <c r="H7" s="243"/>
      <c r="I7" s="243"/>
      <c r="J7" s="243"/>
      <c r="K7" s="243"/>
      <c r="L7" s="243"/>
      <c r="M7" s="243"/>
      <c r="N7" s="243"/>
      <c r="O7" s="243"/>
      <c r="P7" s="243"/>
      <c r="Q7" s="243"/>
      <c r="R7" s="243"/>
      <c r="S7" s="243"/>
      <c r="T7" s="243"/>
      <c r="U7" s="243"/>
      <c r="V7" s="243"/>
      <c r="W7" s="244"/>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47" t="s">
        <v>6</v>
      </c>
      <c r="B8" s="248"/>
      <c r="C8" s="249"/>
      <c r="D8" s="250"/>
      <c r="E8" s="250"/>
      <c r="F8" s="250"/>
      <c r="G8" s="250"/>
      <c r="H8" s="250"/>
      <c r="I8" s="250"/>
      <c r="J8" s="250"/>
      <c r="K8" s="250"/>
      <c r="L8" s="250"/>
      <c r="M8" s="250"/>
      <c r="N8" s="250"/>
      <c r="O8" s="250"/>
      <c r="P8" s="250"/>
      <c r="Q8" s="250"/>
      <c r="R8" s="250"/>
      <c r="S8" s="250"/>
      <c r="T8" s="250"/>
      <c r="U8" s="250"/>
      <c r="V8" s="250"/>
      <c r="W8" s="251"/>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1" t="s">
        <v>7</v>
      </c>
      <c r="B10" s="282"/>
      <c r="C10" s="282"/>
      <c r="D10" s="282"/>
      <c r="E10" s="282"/>
      <c r="F10" s="282"/>
      <c r="G10" s="282"/>
      <c r="H10" s="282"/>
      <c r="I10" s="282"/>
      <c r="J10" s="282"/>
      <c r="K10" s="282"/>
      <c r="L10" s="282"/>
      <c r="M10" s="282"/>
      <c r="N10" s="282"/>
      <c r="O10" s="282"/>
      <c r="P10" s="282"/>
      <c r="Q10" s="282"/>
      <c r="R10" s="282"/>
      <c r="S10" s="282"/>
      <c r="T10" s="282"/>
      <c r="U10" s="282"/>
      <c r="V10" s="282"/>
      <c r="W10" s="283"/>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4" t="s">
        <v>8</v>
      </c>
      <c r="B11" s="285"/>
      <c r="C11" s="286"/>
      <c r="D11" s="287"/>
      <c r="E11" s="288">
        <v>0</v>
      </c>
      <c r="F11" s="289"/>
      <c r="G11" s="290" t="s">
        <v>9</v>
      </c>
      <c r="H11" s="291"/>
      <c r="I11" s="291"/>
      <c r="J11" s="291"/>
      <c r="K11" s="291"/>
      <c r="L11" s="291"/>
      <c r="M11" s="291"/>
      <c r="N11" s="291"/>
      <c r="O11" s="291"/>
      <c r="P11" s="291"/>
      <c r="Q11" s="291"/>
      <c r="R11" s="291"/>
      <c r="S11" s="291"/>
      <c r="T11" s="291"/>
      <c r="U11" s="291"/>
      <c r="V11" s="291"/>
      <c r="W11" s="292"/>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299" t="s">
        <v>10</v>
      </c>
      <c r="B12" s="300"/>
      <c r="C12" s="301"/>
      <c r="D12" s="245"/>
      <c r="E12" s="302">
        <v>0</v>
      </c>
      <c r="F12" s="302"/>
      <c r="G12" s="293"/>
      <c r="H12" s="294"/>
      <c r="I12" s="294"/>
      <c r="J12" s="294"/>
      <c r="K12" s="294"/>
      <c r="L12" s="294"/>
      <c r="M12" s="294"/>
      <c r="N12" s="294"/>
      <c r="O12" s="294"/>
      <c r="P12" s="294"/>
      <c r="Q12" s="294"/>
      <c r="R12" s="294"/>
      <c r="S12" s="294"/>
      <c r="T12" s="294"/>
      <c r="U12" s="294"/>
      <c r="V12" s="294"/>
      <c r="W12" s="295"/>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3" t="s">
        <v>11</v>
      </c>
      <c r="B13" s="304"/>
      <c r="C13" s="305"/>
      <c r="D13" s="306"/>
      <c r="E13" s="307">
        <v>0</v>
      </c>
      <c r="F13" s="307"/>
      <c r="G13" s="296"/>
      <c r="H13" s="297"/>
      <c r="I13" s="297"/>
      <c r="J13" s="297"/>
      <c r="K13" s="297"/>
      <c r="L13" s="297"/>
      <c r="M13" s="297"/>
      <c r="N13" s="297"/>
      <c r="O13" s="297"/>
      <c r="P13" s="297"/>
      <c r="Q13" s="297"/>
      <c r="R13" s="297"/>
      <c r="S13" s="297"/>
      <c r="T13" s="297"/>
      <c r="U13" s="297"/>
      <c r="V13" s="297"/>
      <c r="W13" s="298"/>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5.75" thickBot="1" x14ac:dyDescent="0.25">
      <c r="A15" s="275" t="s">
        <v>12</v>
      </c>
      <c r="B15" s="273"/>
      <c r="C15" s="273"/>
      <c r="D15" s="273"/>
      <c r="E15" s="273"/>
      <c r="F15" s="273"/>
      <c r="G15" s="273"/>
      <c r="H15" s="273"/>
      <c r="I15" s="273"/>
      <c r="J15" s="273"/>
      <c r="K15" s="273"/>
      <c r="L15" s="273"/>
      <c r="M15" s="273"/>
      <c r="N15" s="273"/>
      <c r="O15" s="273"/>
      <c r="P15" s="273"/>
      <c r="Q15" s="273"/>
      <c r="R15" s="273"/>
      <c r="S15" s="273"/>
      <c r="T15" s="273"/>
      <c r="U15" s="273"/>
      <c r="V15" s="273"/>
      <c r="W15" s="274"/>
      <c r="Y15" s="64"/>
      <c r="Z15" s="62"/>
      <c r="AA15" s="62"/>
      <c r="AB15" s="62"/>
      <c r="AC15" s="62"/>
      <c r="AD15" s="62"/>
      <c r="AE15" s="62"/>
      <c r="AF15" s="62"/>
      <c r="AG15" s="62"/>
      <c r="AH15" s="62"/>
      <c r="AI15" s="62"/>
      <c r="AJ15" s="62"/>
      <c r="AK15" s="62"/>
      <c r="AL15" s="62"/>
      <c r="AM15" s="62"/>
      <c r="AN15" s="62"/>
      <c r="AO15" s="62"/>
      <c r="AP15" s="62"/>
      <c r="AQ15" s="62"/>
      <c r="AR15" s="62"/>
    </row>
    <row r="16" spans="1:44" ht="24.75" hidden="1" thickBot="1" x14ac:dyDescent="0.25">
      <c r="A16" s="150"/>
      <c r="B16" s="151"/>
      <c r="C16" s="151"/>
      <c r="D16" s="151"/>
      <c r="E16" s="151"/>
      <c r="F16" s="152" t="s">
        <v>13</v>
      </c>
      <c r="G16" s="152" t="s">
        <v>14</v>
      </c>
      <c r="H16" s="152" t="s">
        <v>15</v>
      </c>
      <c r="I16" s="152" t="s">
        <v>16</v>
      </c>
      <c r="J16" s="152" t="s">
        <v>17</v>
      </c>
      <c r="K16" s="152" t="s">
        <v>18</v>
      </c>
      <c r="L16" s="152" t="s">
        <v>19</v>
      </c>
      <c r="M16" s="152" t="s">
        <v>20</v>
      </c>
      <c r="N16" s="153"/>
      <c r="O16" s="153"/>
      <c r="P16" s="153"/>
      <c r="Q16" s="153"/>
      <c r="R16" s="153"/>
      <c r="S16" s="153"/>
      <c r="T16" s="153"/>
      <c r="U16" s="153"/>
      <c r="V16" s="153"/>
      <c r="W16" s="154"/>
      <c r="Y16" s="62"/>
      <c r="Z16" s="62"/>
      <c r="AA16" s="62"/>
      <c r="AB16" s="62"/>
      <c r="AC16" s="62"/>
      <c r="AD16" s="62"/>
      <c r="AE16" s="62"/>
      <c r="AF16" s="62"/>
      <c r="AG16" s="62"/>
      <c r="AH16" s="62"/>
      <c r="AI16" s="62"/>
      <c r="AJ16" s="62"/>
      <c r="AK16" s="62"/>
      <c r="AL16" s="62"/>
      <c r="AM16" s="62"/>
      <c r="AN16" s="62"/>
      <c r="AO16" s="62"/>
      <c r="AP16" s="62"/>
      <c r="AQ16" s="62"/>
      <c r="AR16" s="62"/>
    </row>
    <row r="17" spans="1:44" ht="12.75" hidden="1" thickBot="1" x14ac:dyDescent="0.25">
      <c r="A17" s="276" t="s">
        <v>21</v>
      </c>
      <c r="B17" s="277"/>
      <c r="C17" s="277"/>
      <c r="D17" s="277"/>
      <c r="E17" s="278"/>
      <c r="F17" s="155">
        <v>1596</v>
      </c>
      <c r="G17" s="155">
        <v>1596</v>
      </c>
      <c r="H17" s="155">
        <v>1596</v>
      </c>
      <c r="I17" s="155">
        <v>1596</v>
      </c>
      <c r="J17" s="155">
        <v>1596</v>
      </c>
      <c r="K17" s="156">
        <v>1596</v>
      </c>
      <c r="L17" s="156">
        <v>1596</v>
      </c>
      <c r="M17" s="156">
        <v>1596</v>
      </c>
      <c r="N17" s="157"/>
      <c r="O17" s="157"/>
      <c r="P17" s="157"/>
      <c r="Q17" s="157"/>
      <c r="R17" s="157"/>
      <c r="S17" s="157"/>
      <c r="T17" s="157"/>
      <c r="U17" s="157"/>
      <c r="V17" s="157"/>
      <c r="W17" s="158"/>
      <c r="Y17" s="62"/>
      <c r="Z17" s="62"/>
      <c r="AA17" s="62"/>
      <c r="AB17" s="62"/>
      <c r="AC17" s="62"/>
      <c r="AD17" s="62"/>
      <c r="AE17" s="62"/>
      <c r="AF17" s="62"/>
      <c r="AG17" s="62"/>
      <c r="AH17" s="62"/>
      <c r="AI17" s="62"/>
      <c r="AJ17" s="62"/>
      <c r="AK17" s="62"/>
      <c r="AL17" s="62"/>
      <c r="AM17" s="62"/>
      <c r="AN17" s="62"/>
      <c r="AO17" s="62"/>
      <c r="AP17" s="62"/>
      <c r="AQ17" s="62"/>
      <c r="AR17" s="62"/>
    </row>
    <row r="18" spans="1:44" ht="12.75"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75" thickBot="1" x14ac:dyDescent="0.25">
      <c r="A19" s="279" t="s">
        <v>22</v>
      </c>
      <c r="B19" s="280"/>
      <c r="C19" s="280"/>
      <c r="D19" s="280"/>
      <c r="E19" s="280"/>
      <c r="F19" s="184"/>
      <c r="G19" s="184"/>
      <c r="H19" s="184"/>
      <c r="I19" s="184"/>
      <c r="J19" s="184"/>
      <c r="K19" s="184"/>
      <c r="L19" s="184"/>
      <c r="M19" s="184"/>
      <c r="N19" s="184"/>
      <c r="O19" s="184"/>
      <c r="P19" s="184"/>
      <c r="Q19" s="184"/>
      <c r="R19" s="184"/>
      <c r="S19" s="184"/>
      <c r="T19" s="184"/>
      <c r="U19" s="184"/>
      <c r="V19" s="184"/>
      <c r="W19" s="185"/>
      <c r="Y19" s="62"/>
      <c r="Z19" s="62"/>
      <c r="AA19" s="62"/>
      <c r="AB19" s="62"/>
      <c r="AC19" s="62"/>
      <c r="AD19" s="62"/>
      <c r="AE19" s="62"/>
      <c r="AF19" s="62"/>
      <c r="AG19" s="62"/>
      <c r="AH19" s="62"/>
      <c r="AI19" s="62"/>
      <c r="AJ19" s="62"/>
      <c r="AK19" s="62"/>
      <c r="AL19" s="62"/>
      <c r="AM19" s="62"/>
      <c r="AN19" s="62"/>
      <c r="AO19" s="62"/>
      <c r="AP19" s="62"/>
      <c r="AQ19" s="62"/>
      <c r="AR19" s="62"/>
    </row>
    <row r="20" spans="1:44" ht="48.6" customHeight="1" thickBot="1" x14ac:dyDescent="0.25">
      <c r="A20" s="252" t="s">
        <v>23</v>
      </c>
      <c r="B20" s="253"/>
      <c r="C20" s="253"/>
      <c r="D20" s="253"/>
      <c r="E20" s="254"/>
      <c r="F20" s="255" t="str">
        <f>IF(COUNTIFS($E$16:$E$271,"=b")&gt;0,"Annual salary","Monthly salary (2)")</f>
        <v>Monthly salary (2)</v>
      </c>
      <c r="G20" s="255"/>
      <c r="H20" s="255"/>
      <c r="I20" s="255"/>
      <c r="J20" s="255"/>
      <c r="K20" s="255"/>
      <c r="L20" s="255"/>
      <c r="M20" s="256"/>
      <c r="N20" s="257" t="s">
        <v>24</v>
      </c>
      <c r="O20" s="255"/>
      <c r="P20" s="255"/>
      <c r="Q20" s="255"/>
      <c r="R20" s="255"/>
      <c r="S20" s="255"/>
      <c r="T20" s="255"/>
      <c r="U20" s="255"/>
      <c r="V20" s="256"/>
      <c r="W20" s="186"/>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58" t="s">
        <v>25</v>
      </c>
      <c r="B21" s="259"/>
      <c r="C21" s="259"/>
      <c r="D21" s="259"/>
      <c r="E21" s="187" t="s">
        <v>26</v>
      </c>
      <c r="F21" s="188" t="str">
        <f>IF(COUNTIFS($E$16:$E$271,"=b")&gt;0,"Annual salary year 1","Monthly salary year 1")</f>
        <v>Monthly salary year 1</v>
      </c>
      <c r="G21" s="189" t="str">
        <f>IF(COUNTIFS($E$16:$E$271,"=b")&gt;0,"Annual salary year 2","Monthly salary year 2")</f>
        <v>Monthly salary year 2</v>
      </c>
      <c r="H21" s="189" t="str">
        <f>IF(COUNTIFS($E$16:$E$271,"=b")&gt;0,"Annual salary year 3","Monthly salary year 3")</f>
        <v>Monthly salary year 3</v>
      </c>
      <c r="I21" s="189" t="str">
        <f>IF(COUNTIFS($E$16:$E$271,"=b")&gt;0,"Annual salary year 4","Monthly salary year 4")</f>
        <v>Monthly salary year 4</v>
      </c>
      <c r="J21" s="189" t="str">
        <f>IF(COUNTIFS($E$16:$E$271,"=b")&gt;0,"Annual salary year 5","Monthly salary year 5")</f>
        <v>Monthly salary year 5</v>
      </c>
      <c r="K21" s="189" t="str">
        <f>IF(COUNTIFS($E$16:$E$271,"=b")&gt;0,"Annual salary year 6","Monthly salary year")</f>
        <v>Monthly salary year</v>
      </c>
      <c r="L21" s="189" t="str">
        <f>IF(COUNTIFS($E$16:$E$271,"=b")&gt;0,"Annual salary year 7","Monthly salary year 7")</f>
        <v>Monthly salary year 7</v>
      </c>
      <c r="M21" s="190" t="str">
        <f>IF(COUNTIFS($E$16:$E$271,"=b")&gt;0,"Annual salary year 8","Monthly salary year 8")</f>
        <v>Monthly salary year 8</v>
      </c>
      <c r="N21" s="191" t="s">
        <v>27</v>
      </c>
      <c r="O21" s="192" t="s">
        <v>28</v>
      </c>
      <c r="P21" s="192" t="s">
        <v>29</v>
      </c>
      <c r="Q21" s="193" t="s">
        <v>30</v>
      </c>
      <c r="R21" s="193" t="s">
        <v>31</v>
      </c>
      <c r="S21" s="193" t="s">
        <v>32</v>
      </c>
      <c r="T21" s="193" t="s">
        <v>33</v>
      </c>
      <c r="U21" s="193" t="s">
        <v>34</v>
      </c>
      <c r="V21" s="194" t="s">
        <v>35</v>
      </c>
      <c r="W21" s="195"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0"/>
      <c r="B22" s="261"/>
      <c r="C22" s="262"/>
      <c r="D22" s="263"/>
      <c r="E22" s="138"/>
      <c r="F22" s="119"/>
      <c r="G22" s="114"/>
      <c r="H22" s="114"/>
      <c r="I22" s="114"/>
      <c r="J22" s="114"/>
      <c r="K22" s="159"/>
      <c r="L22" s="160"/>
      <c r="M22" s="161"/>
      <c r="N22" s="130"/>
      <c r="O22" s="131"/>
      <c r="P22" s="131"/>
      <c r="Q22" s="131"/>
      <c r="R22" s="115"/>
      <c r="S22" s="27"/>
      <c r="T22" s="53"/>
      <c r="U22" s="54"/>
      <c r="V22" s="196">
        <f>SUM(N22:U22)</f>
        <v>0</v>
      </c>
      <c r="W22" s="197">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4"/>
      <c r="B23" s="265"/>
      <c r="C23" s="266"/>
      <c r="D23" s="267"/>
      <c r="E23" s="139"/>
      <c r="F23" s="120"/>
      <c r="G23" s="49"/>
      <c r="H23" s="49"/>
      <c r="I23" s="49"/>
      <c r="J23" s="49"/>
      <c r="K23" s="162"/>
      <c r="L23" s="163"/>
      <c r="M23" s="164"/>
      <c r="N23" s="132"/>
      <c r="O23" s="28"/>
      <c r="P23" s="28"/>
      <c r="Q23" s="28"/>
      <c r="R23" s="116"/>
      <c r="S23" s="28"/>
      <c r="T23" s="55"/>
      <c r="U23" s="56"/>
      <c r="V23" s="198">
        <f t="shared" ref="V23:V275" si="2">SUM(N23:U23)</f>
        <v>0</v>
      </c>
      <c r="W23" s="197">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4"/>
      <c r="B24" s="265"/>
      <c r="C24" s="266"/>
      <c r="D24" s="267"/>
      <c r="E24" s="139"/>
      <c r="F24" s="121"/>
      <c r="G24" s="50"/>
      <c r="H24" s="50"/>
      <c r="I24" s="50"/>
      <c r="J24" s="50"/>
      <c r="K24" s="165"/>
      <c r="L24" s="166"/>
      <c r="M24" s="167"/>
      <c r="N24" s="133"/>
      <c r="O24" s="29"/>
      <c r="P24" s="29"/>
      <c r="Q24" s="29"/>
      <c r="R24" s="117"/>
      <c r="S24" s="28"/>
      <c r="T24" s="55"/>
      <c r="U24" s="56"/>
      <c r="V24" s="198">
        <f t="shared" si="2"/>
        <v>0</v>
      </c>
      <c r="W24" s="197">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39"/>
      <c r="B25" s="240"/>
      <c r="C25" s="240"/>
      <c r="D25" s="240"/>
      <c r="E25" s="139"/>
      <c r="F25" s="122"/>
      <c r="G25" s="51"/>
      <c r="H25" s="51"/>
      <c r="I25" s="51"/>
      <c r="J25" s="51"/>
      <c r="K25" s="168"/>
      <c r="L25" s="169"/>
      <c r="M25" s="170"/>
      <c r="N25" s="31"/>
      <c r="O25" s="32"/>
      <c r="P25" s="32"/>
      <c r="Q25" s="32"/>
      <c r="R25" s="118"/>
      <c r="S25" s="33"/>
      <c r="T25" s="57"/>
      <c r="U25" s="58"/>
      <c r="V25" s="198">
        <f t="shared" si="2"/>
        <v>0</v>
      </c>
      <c r="W25" s="197">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39"/>
      <c r="B26" s="240"/>
      <c r="C26" s="240"/>
      <c r="D26" s="240"/>
      <c r="E26" s="139"/>
      <c r="F26" s="122"/>
      <c r="G26" s="51"/>
      <c r="H26" s="51"/>
      <c r="I26" s="51"/>
      <c r="J26" s="51"/>
      <c r="K26" s="168"/>
      <c r="L26" s="169"/>
      <c r="M26" s="170"/>
      <c r="N26" s="31"/>
      <c r="O26" s="32"/>
      <c r="P26" s="32"/>
      <c r="Q26" s="32"/>
      <c r="R26" s="118"/>
      <c r="S26" s="33"/>
      <c r="T26" s="57"/>
      <c r="U26" s="58"/>
      <c r="V26" s="198">
        <f t="shared" si="2"/>
        <v>0</v>
      </c>
      <c r="W26" s="197">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39"/>
      <c r="B27" s="240"/>
      <c r="C27" s="240"/>
      <c r="D27" s="240"/>
      <c r="E27" s="139"/>
      <c r="F27" s="122"/>
      <c r="G27" s="51"/>
      <c r="H27" s="51"/>
      <c r="I27" s="51"/>
      <c r="J27" s="51"/>
      <c r="K27" s="168"/>
      <c r="L27" s="169"/>
      <c r="M27" s="170"/>
      <c r="N27" s="31"/>
      <c r="O27" s="32"/>
      <c r="P27" s="32"/>
      <c r="Q27" s="32"/>
      <c r="R27" s="118"/>
      <c r="S27" s="33"/>
      <c r="T27" s="57"/>
      <c r="U27" s="58"/>
      <c r="V27" s="198">
        <f t="shared" si="2"/>
        <v>0</v>
      </c>
      <c r="W27" s="197">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39"/>
      <c r="B28" s="240"/>
      <c r="C28" s="240"/>
      <c r="D28" s="240"/>
      <c r="E28" s="139"/>
      <c r="F28" s="122"/>
      <c r="G28" s="51"/>
      <c r="H28" s="51"/>
      <c r="I28" s="51"/>
      <c r="J28" s="51"/>
      <c r="K28" s="168"/>
      <c r="L28" s="169"/>
      <c r="M28" s="170"/>
      <c r="N28" s="31"/>
      <c r="O28" s="32"/>
      <c r="P28" s="32"/>
      <c r="Q28" s="32"/>
      <c r="R28" s="118"/>
      <c r="S28" s="33"/>
      <c r="T28" s="57"/>
      <c r="U28" s="58"/>
      <c r="V28" s="198">
        <f t="shared" si="2"/>
        <v>0</v>
      </c>
      <c r="W28" s="197">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39"/>
      <c r="B29" s="240"/>
      <c r="C29" s="240"/>
      <c r="D29" s="240"/>
      <c r="E29" s="139"/>
      <c r="F29" s="122"/>
      <c r="G29" s="51"/>
      <c r="H29" s="51"/>
      <c r="I29" s="51"/>
      <c r="J29" s="51"/>
      <c r="K29" s="168"/>
      <c r="L29" s="169"/>
      <c r="M29" s="170"/>
      <c r="N29" s="31"/>
      <c r="O29" s="32"/>
      <c r="P29" s="32"/>
      <c r="Q29" s="32"/>
      <c r="R29" s="118"/>
      <c r="S29" s="33"/>
      <c r="T29" s="57"/>
      <c r="U29" s="58"/>
      <c r="V29" s="198">
        <f t="shared" si="2"/>
        <v>0</v>
      </c>
      <c r="W29" s="197">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39"/>
      <c r="B30" s="240"/>
      <c r="C30" s="240"/>
      <c r="D30" s="241"/>
      <c r="E30" s="139"/>
      <c r="F30" s="122"/>
      <c r="G30" s="51"/>
      <c r="H30" s="51"/>
      <c r="I30" s="51"/>
      <c r="J30" s="51"/>
      <c r="K30" s="168"/>
      <c r="L30" s="169"/>
      <c r="M30" s="170"/>
      <c r="N30" s="31"/>
      <c r="O30" s="32"/>
      <c r="P30" s="32"/>
      <c r="Q30" s="32"/>
      <c r="R30" s="118"/>
      <c r="S30" s="33"/>
      <c r="T30" s="57"/>
      <c r="U30" s="58"/>
      <c r="V30" s="198">
        <f t="shared" si="2"/>
        <v>0</v>
      </c>
      <c r="W30" s="197">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39"/>
      <c r="B31" s="240"/>
      <c r="C31" s="240"/>
      <c r="D31" s="241"/>
      <c r="E31" s="139"/>
      <c r="F31" s="122"/>
      <c r="G31" s="51"/>
      <c r="H31" s="51"/>
      <c r="I31" s="51"/>
      <c r="J31" s="51"/>
      <c r="K31" s="168"/>
      <c r="L31" s="169"/>
      <c r="M31" s="170"/>
      <c r="N31" s="31"/>
      <c r="O31" s="32"/>
      <c r="P31" s="32"/>
      <c r="Q31" s="32"/>
      <c r="R31" s="118"/>
      <c r="S31" s="33"/>
      <c r="T31" s="57"/>
      <c r="U31" s="58"/>
      <c r="V31" s="198">
        <f t="shared" si="2"/>
        <v>0</v>
      </c>
      <c r="W31" s="197">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39"/>
      <c r="B32" s="240"/>
      <c r="C32" s="240"/>
      <c r="D32" s="241"/>
      <c r="E32" s="139"/>
      <c r="F32" s="122"/>
      <c r="G32" s="51"/>
      <c r="H32" s="51"/>
      <c r="I32" s="51"/>
      <c r="J32" s="51"/>
      <c r="K32" s="168"/>
      <c r="L32" s="169"/>
      <c r="M32" s="170"/>
      <c r="N32" s="31"/>
      <c r="O32" s="32"/>
      <c r="P32" s="32"/>
      <c r="Q32" s="32"/>
      <c r="R32" s="118"/>
      <c r="S32" s="33"/>
      <c r="T32" s="57"/>
      <c r="U32" s="58"/>
      <c r="V32" s="198">
        <f t="shared" si="2"/>
        <v>0</v>
      </c>
      <c r="W32" s="197">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39"/>
      <c r="B33" s="240"/>
      <c r="C33" s="240"/>
      <c r="D33" s="241"/>
      <c r="E33" s="139"/>
      <c r="F33" s="122"/>
      <c r="G33" s="51"/>
      <c r="H33" s="51"/>
      <c r="I33" s="51"/>
      <c r="J33" s="51"/>
      <c r="K33" s="168"/>
      <c r="L33" s="169"/>
      <c r="M33" s="170"/>
      <c r="N33" s="31"/>
      <c r="O33" s="32"/>
      <c r="P33" s="32"/>
      <c r="Q33" s="32"/>
      <c r="R33" s="118"/>
      <c r="S33" s="33"/>
      <c r="T33" s="57"/>
      <c r="U33" s="58"/>
      <c r="V33" s="198">
        <f t="shared" si="2"/>
        <v>0</v>
      </c>
      <c r="W33" s="197">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39"/>
      <c r="B34" s="240"/>
      <c r="C34" s="240"/>
      <c r="D34" s="241"/>
      <c r="E34" s="139"/>
      <c r="F34" s="122"/>
      <c r="G34" s="51"/>
      <c r="H34" s="51"/>
      <c r="I34" s="51"/>
      <c r="J34" s="51"/>
      <c r="K34" s="168"/>
      <c r="L34" s="169"/>
      <c r="M34" s="170"/>
      <c r="N34" s="31"/>
      <c r="O34" s="32"/>
      <c r="P34" s="32"/>
      <c r="Q34" s="134"/>
      <c r="R34" s="118"/>
      <c r="S34" s="33"/>
      <c r="T34" s="57"/>
      <c r="U34" s="58"/>
      <c r="V34" s="198">
        <f t="shared" si="2"/>
        <v>0</v>
      </c>
      <c r="W34" s="197">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39"/>
      <c r="B35" s="240"/>
      <c r="C35" s="240"/>
      <c r="D35" s="240"/>
      <c r="E35" s="139"/>
      <c r="F35" s="122"/>
      <c r="G35" s="51"/>
      <c r="H35" s="51"/>
      <c r="I35" s="51"/>
      <c r="J35" s="51"/>
      <c r="K35" s="168"/>
      <c r="L35" s="169"/>
      <c r="M35" s="170"/>
      <c r="N35" s="31"/>
      <c r="O35" s="32"/>
      <c r="P35" s="32"/>
      <c r="Q35" s="134"/>
      <c r="R35" s="118"/>
      <c r="S35" s="33"/>
      <c r="T35" s="57"/>
      <c r="U35" s="58"/>
      <c r="V35" s="198">
        <f t="shared" si="2"/>
        <v>0</v>
      </c>
      <c r="W35" s="197">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39"/>
      <c r="B36" s="240"/>
      <c r="C36" s="240"/>
      <c r="D36" s="240"/>
      <c r="E36" s="139"/>
      <c r="F36" s="122"/>
      <c r="G36" s="51"/>
      <c r="H36" s="51"/>
      <c r="I36" s="51"/>
      <c r="J36" s="51"/>
      <c r="K36" s="168"/>
      <c r="L36" s="169"/>
      <c r="M36" s="170"/>
      <c r="N36" s="31"/>
      <c r="O36" s="32"/>
      <c r="P36" s="32"/>
      <c r="Q36" s="134"/>
      <c r="R36" s="118"/>
      <c r="S36" s="33"/>
      <c r="T36" s="57"/>
      <c r="U36" s="58"/>
      <c r="V36" s="198">
        <f t="shared" si="2"/>
        <v>0</v>
      </c>
      <c r="W36" s="197">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39"/>
      <c r="B37" s="240"/>
      <c r="C37" s="240"/>
      <c r="D37" s="240"/>
      <c r="E37" s="139"/>
      <c r="F37" s="122"/>
      <c r="G37" s="51"/>
      <c r="H37" s="51"/>
      <c r="I37" s="51"/>
      <c r="J37" s="51"/>
      <c r="K37" s="168"/>
      <c r="L37" s="169"/>
      <c r="M37" s="170"/>
      <c r="N37" s="31"/>
      <c r="O37" s="32"/>
      <c r="P37" s="32"/>
      <c r="Q37" s="134"/>
      <c r="R37" s="118"/>
      <c r="S37" s="33"/>
      <c r="T37" s="57"/>
      <c r="U37" s="58"/>
      <c r="V37" s="198">
        <f t="shared" si="2"/>
        <v>0</v>
      </c>
      <c r="W37" s="197">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39"/>
      <c r="B38" s="240"/>
      <c r="C38" s="240"/>
      <c r="D38" s="240"/>
      <c r="E38" s="139"/>
      <c r="F38" s="122"/>
      <c r="G38" s="51"/>
      <c r="H38" s="51"/>
      <c r="I38" s="51"/>
      <c r="J38" s="51"/>
      <c r="K38" s="168"/>
      <c r="L38" s="169"/>
      <c r="M38" s="170"/>
      <c r="N38" s="31"/>
      <c r="O38" s="32"/>
      <c r="P38" s="32"/>
      <c r="Q38" s="134"/>
      <c r="R38" s="118"/>
      <c r="S38" s="33"/>
      <c r="T38" s="57"/>
      <c r="U38" s="58"/>
      <c r="V38" s="198">
        <f t="shared" si="2"/>
        <v>0</v>
      </c>
      <c r="W38" s="197">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39"/>
      <c r="B39" s="240"/>
      <c r="C39" s="240"/>
      <c r="D39" s="240"/>
      <c r="E39" s="139"/>
      <c r="F39" s="122"/>
      <c r="G39" s="51"/>
      <c r="H39" s="51"/>
      <c r="I39" s="51"/>
      <c r="J39" s="51"/>
      <c r="K39" s="168"/>
      <c r="L39" s="169"/>
      <c r="M39" s="170"/>
      <c r="N39" s="31"/>
      <c r="O39" s="32"/>
      <c r="P39" s="32"/>
      <c r="Q39" s="134"/>
      <c r="R39" s="118"/>
      <c r="S39" s="33"/>
      <c r="T39" s="57"/>
      <c r="U39" s="58"/>
      <c r="V39" s="198">
        <f t="shared" si="2"/>
        <v>0</v>
      </c>
      <c r="W39" s="197">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39"/>
      <c r="B40" s="240"/>
      <c r="C40" s="240"/>
      <c r="D40" s="240"/>
      <c r="E40" s="139"/>
      <c r="F40" s="122"/>
      <c r="G40" s="51"/>
      <c r="H40" s="51"/>
      <c r="I40" s="51"/>
      <c r="J40" s="51"/>
      <c r="K40" s="168"/>
      <c r="L40" s="169"/>
      <c r="M40" s="170"/>
      <c r="N40" s="31"/>
      <c r="O40" s="32"/>
      <c r="P40" s="32"/>
      <c r="Q40" s="134"/>
      <c r="R40" s="118"/>
      <c r="S40" s="33"/>
      <c r="T40" s="57"/>
      <c r="U40" s="58"/>
      <c r="V40" s="198">
        <f t="shared" si="2"/>
        <v>0</v>
      </c>
      <c r="W40" s="197">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39"/>
      <c r="B41" s="240"/>
      <c r="C41" s="240"/>
      <c r="D41" s="240"/>
      <c r="E41" s="139"/>
      <c r="F41" s="122"/>
      <c r="G41" s="51"/>
      <c r="H41" s="51"/>
      <c r="I41" s="51"/>
      <c r="J41" s="51"/>
      <c r="K41" s="168"/>
      <c r="L41" s="169"/>
      <c r="M41" s="170"/>
      <c r="N41" s="31"/>
      <c r="O41" s="32"/>
      <c r="P41" s="32"/>
      <c r="Q41" s="134"/>
      <c r="R41" s="118"/>
      <c r="S41" s="33"/>
      <c r="T41" s="57"/>
      <c r="U41" s="58"/>
      <c r="V41" s="198">
        <f t="shared" si="2"/>
        <v>0</v>
      </c>
      <c r="W41" s="197">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39"/>
      <c r="B42" s="240"/>
      <c r="C42" s="240"/>
      <c r="D42" s="240"/>
      <c r="E42" s="139"/>
      <c r="F42" s="122"/>
      <c r="G42" s="51"/>
      <c r="H42" s="51"/>
      <c r="I42" s="51"/>
      <c r="J42" s="51"/>
      <c r="K42" s="168"/>
      <c r="L42" s="169"/>
      <c r="M42" s="170"/>
      <c r="N42" s="31"/>
      <c r="O42" s="32"/>
      <c r="P42" s="32"/>
      <c r="Q42" s="134"/>
      <c r="R42" s="118"/>
      <c r="S42" s="33"/>
      <c r="T42" s="57"/>
      <c r="U42" s="58"/>
      <c r="V42" s="198">
        <f t="shared" si="2"/>
        <v>0</v>
      </c>
      <c r="W42" s="197">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39"/>
      <c r="B43" s="240"/>
      <c r="C43" s="240"/>
      <c r="D43" s="240"/>
      <c r="E43" s="139"/>
      <c r="F43" s="122"/>
      <c r="G43" s="51"/>
      <c r="H43" s="51"/>
      <c r="I43" s="51"/>
      <c r="J43" s="51"/>
      <c r="K43" s="168"/>
      <c r="L43" s="169"/>
      <c r="M43" s="170"/>
      <c r="N43" s="31"/>
      <c r="O43" s="32"/>
      <c r="P43" s="32"/>
      <c r="Q43" s="134"/>
      <c r="R43" s="118"/>
      <c r="S43" s="33"/>
      <c r="T43" s="57"/>
      <c r="U43" s="58"/>
      <c r="V43" s="198">
        <f t="shared" si="2"/>
        <v>0</v>
      </c>
      <c r="W43" s="197">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39"/>
      <c r="B44" s="240"/>
      <c r="C44" s="240"/>
      <c r="D44" s="240"/>
      <c r="E44" s="139"/>
      <c r="F44" s="122"/>
      <c r="G44" s="51"/>
      <c r="H44" s="51"/>
      <c r="I44" s="51"/>
      <c r="J44" s="51"/>
      <c r="K44" s="168"/>
      <c r="L44" s="169"/>
      <c r="M44" s="170"/>
      <c r="N44" s="31"/>
      <c r="O44" s="32"/>
      <c r="P44" s="32"/>
      <c r="Q44" s="134"/>
      <c r="R44" s="118"/>
      <c r="S44" s="33"/>
      <c r="T44" s="57"/>
      <c r="U44" s="58"/>
      <c r="V44" s="198">
        <f t="shared" si="2"/>
        <v>0</v>
      </c>
      <c r="W44" s="197">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39"/>
      <c r="B45" s="240"/>
      <c r="C45" s="240"/>
      <c r="D45" s="240"/>
      <c r="E45" s="139"/>
      <c r="F45" s="122"/>
      <c r="G45" s="51"/>
      <c r="H45" s="51"/>
      <c r="I45" s="51"/>
      <c r="J45" s="51"/>
      <c r="K45" s="168"/>
      <c r="L45" s="169"/>
      <c r="M45" s="170"/>
      <c r="N45" s="31"/>
      <c r="O45" s="32"/>
      <c r="P45" s="32"/>
      <c r="Q45" s="134"/>
      <c r="R45" s="118"/>
      <c r="S45" s="33"/>
      <c r="T45" s="57"/>
      <c r="U45" s="58"/>
      <c r="V45" s="198">
        <f t="shared" si="2"/>
        <v>0</v>
      </c>
      <c r="W45" s="197">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39"/>
      <c r="B46" s="240"/>
      <c r="C46" s="240"/>
      <c r="D46" s="240"/>
      <c r="E46" s="139"/>
      <c r="F46" s="122"/>
      <c r="G46" s="51"/>
      <c r="H46" s="51"/>
      <c r="I46" s="51"/>
      <c r="J46" s="51"/>
      <c r="K46" s="168"/>
      <c r="L46" s="169"/>
      <c r="M46" s="170"/>
      <c r="N46" s="31"/>
      <c r="O46" s="32"/>
      <c r="P46" s="32"/>
      <c r="Q46" s="134"/>
      <c r="R46" s="118"/>
      <c r="S46" s="33"/>
      <c r="T46" s="57"/>
      <c r="U46" s="58"/>
      <c r="V46" s="198">
        <f t="shared" si="2"/>
        <v>0</v>
      </c>
      <c r="W46" s="197">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39"/>
      <c r="B47" s="240"/>
      <c r="C47" s="240"/>
      <c r="D47" s="240"/>
      <c r="E47" s="139"/>
      <c r="F47" s="122"/>
      <c r="G47" s="51"/>
      <c r="H47" s="51"/>
      <c r="I47" s="51"/>
      <c r="J47" s="51"/>
      <c r="K47" s="168"/>
      <c r="L47" s="169"/>
      <c r="M47" s="170"/>
      <c r="N47" s="31"/>
      <c r="O47" s="32"/>
      <c r="P47" s="32"/>
      <c r="Q47" s="134"/>
      <c r="R47" s="118"/>
      <c r="S47" s="33"/>
      <c r="T47" s="57"/>
      <c r="U47" s="58"/>
      <c r="V47" s="198">
        <f t="shared" si="2"/>
        <v>0</v>
      </c>
      <c r="W47" s="197">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39"/>
      <c r="B48" s="240"/>
      <c r="C48" s="240"/>
      <c r="D48" s="240"/>
      <c r="E48" s="139"/>
      <c r="F48" s="122"/>
      <c r="G48" s="51"/>
      <c r="H48" s="51"/>
      <c r="I48" s="51"/>
      <c r="J48" s="51"/>
      <c r="K48" s="168"/>
      <c r="L48" s="169"/>
      <c r="M48" s="170"/>
      <c r="N48" s="31"/>
      <c r="O48" s="32"/>
      <c r="P48" s="32"/>
      <c r="Q48" s="134"/>
      <c r="R48" s="118"/>
      <c r="S48" s="33"/>
      <c r="T48" s="57"/>
      <c r="U48" s="58"/>
      <c r="V48" s="198">
        <f t="shared" si="2"/>
        <v>0</v>
      </c>
      <c r="W48" s="197">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39"/>
      <c r="B49" s="240"/>
      <c r="C49" s="240"/>
      <c r="D49" s="240"/>
      <c r="E49" s="139"/>
      <c r="F49" s="122"/>
      <c r="G49" s="51"/>
      <c r="H49" s="51"/>
      <c r="I49" s="51"/>
      <c r="J49" s="51"/>
      <c r="K49" s="168"/>
      <c r="L49" s="169"/>
      <c r="M49" s="170"/>
      <c r="N49" s="31"/>
      <c r="O49" s="32"/>
      <c r="P49" s="32"/>
      <c r="Q49" s="134"/>
      <c r="R49" s="118"/>
      <c r="S49" s="33"/>
      <c r="T49" s="57"/>
      <c r="U49" s="58"/>
      <c r="V49" s="198">
        <f t="shared" si="2"/>
        <v>0</v>
      </c>
      <c r="W49" s="197">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39"/>
      <c r="B50" s="240"/>
      <c r="C50" s="240"/>
      <c r="D50" s="240"/>
      <c r="E50" s="139"/>
      <c r="F50" s="122"/>
      <c r="G50" s="51"/>
      <c r="H50" s="51"/>
      <c r="I50" s="51"/>
      <c r="J50" s="51"/>
      <c r="K50" s="168"/>
      <c r="L50" s="169"/>
      <c r="M50" s="170"/>
      <c r="N50" s="31"/>
      <c r="O50" s="32"/>
      <c r="P50" s="32"/>
      <c r="Q50" s="134"/>
      <c r="R50" s="118"/>
      <c r="S50" s="33"/>
      <c r="T50" s="57"/>
      <c r="U50" s="58"/>
      <c r="V50" s="198">
        <f t="shared" si="2"/>
        <v>0</v>
      </c>
      <c r="W50" s="197">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39"/>
      <c r="B51" s="240"/>
      <c r="C51" s="240"/>
      <c r="D51" s="240"/>
      <c r="E51" s="139"/>
      <c r="F51" s="122"/>
      <c r="G51" s="51"/>
      <c r="H51" s="51"/>
      <c r="I51" s="51"/>
      <c r="J51" s="51"/>
      <c r="K51" s="168"/>
      <c r="L51" s="169"/>
      <c r="M51" s="170"/>
      <c r="N51" s="31"/>
      <c r="O51" s="32"/>
      <c r="P51" s="32"/>
      <c r="Q51" s="134"/>
      <c r="R51" s="118"/>
      <c r="S51" s="33"/>
      <c r="T51" s="57"/>
      <c r="U51" s="58"/>
      <c r="V51" s="198">
        <f t="shared" si="2"/>
        <v>0</v>
      </c>
      <c r="W51" s="197">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39"/>
      <c r="B52" s="240"/>
      <c r="C52" s="240"/>
      <c r="D52" s="240"/>
      <c r="E52" s="139"/>
      <c r="F52" s="122"/>
      <c r="G52" s="51"/>
      <c r="H52" s="51"/>
      <c r="I52" s="51"/>
      <c r="J52" s="51"/>
      <c r="K52" s="168"/>
      <c r="L52" s="169"/>
      <c r="M52" s="170"/>
      <c r="N52" s="31"/>
      <c r="O52" s="32"/>
      <c r="P52" s="32"/>
      <c r="Q52" s="134"/>
      <c r="R52" s="118"/>
      <c r="S52" s="33"/>
      <c r="T52" s="57"/>
      <c r="U52" s="58"/>
      <c r="V52" s="198">
        <f t="shared" si="2"/>
        <v>0</v>
      </c>
      <c r="W52" s="197">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39"/>
      <c r="B53" s="240"/>
      <c r="C53" s="240"/>
      <c r="D53" s="240"/>
      <c r="E53" s="139"/>
      <c r="F53" s="122"/>
      <c r="G53" s="51"/>
      <c r="H53" s="51"/>
      <c r="I53" s="51"/>
      <c r="J53" s="51"/>
      <c r="K53" s="168"/>
      <c r="L53" s="169"/>
      <c r="M53" s="170"/>
      <c r="N53" s="31"/>
      <c r="O53" s="32"/>
      <c r="P53" s="32"/>
      <c r="Q53" s="134"/>
      <c r="R53" s="118"/>
      <c r="S53" s="33"/>
      <c r="T53" s="57"/>
      <c r="U53" s="58"/>
      <c r="V53" s="198">
        <f t="shared" si="2"/>
        <v>0</v>
      </c>
      <c r="W53" s="197">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39"/>
      <c r="B54" s="240"/>
      <c r="C54" s="240"/>
      <c r="D54" s="240"/>
      <c r="E54" s="139"/>
      <c r="F54" s="122"/>
      <c r="G54" s="51"/>
      <c r="H54" s="51"/>
      <c r="I54" s="51"/>
      <c r="J54" s="51"/>
      <c r="K54" s="168"/>
      <c r="L54" s="169"/>
      <c r="M54" s="170"/>
      <c r="N54" s="31"/>
      <c r="O54" s="32"/>
      <c r="P54" s="32"/>
      <c r="Q54" s="134"/>
      <c r="R54" s="118"/>
      <c r="S54" s="33"/>
      <c r="T54" s="57"/>
      <c r="U54" s="58"/>
      <c r="V54" s="198">
        <f t="shared" si="2"/>
        <v>0</v>
      </c>
      <c r="W54" s="197">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39"/>
      <c r="B55" s="240"/>
      <c r="C55" s="240"/>
      <c r="D55" s="240"/>
      <c r="E55" s="139"/>
      <c r="F55" s="122"/>
      <c r="G55" s="51"/>
      <c r="H55" s="51"/>
      <c r="I55" s="51"/>
      <c r="J55" s="51"/>
      <c r="K55" s="168"/>
      <c r="L55" s="169"/>
      <c r="M55" s="170"/>
      <c r="N55" s="31"/>
      <c r="O55" s="32"/>
      <c r="P55" s="32"/>
      <c r="Q55" s="134"/>
      <c r="R55" s="118"/>
      <c r="S55" s="33"/>
      <c r="T55" s="57"/>
      <c r="U55" s="58"/>
      <c r="V55" s="198">
        <f t="shared" si="2"/>
        <v>0</v>
      </c>
      <c r="W55" s="197">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39"/>
      <c r="B56" s="240"/>
      <c r="C56" s="240"/>
      <c r="D56" s="240"/>
      <c r="E56" s="139"/>
      <c r="F56" s="122"/>
      <c r="G56" s="51"/>
      <c r="H56" s="51"/>
      <c r="I56" s="51"/>
      <c r="J56" s="51"/>
      <c r="K56" s="168"/>
      <c r="L56" s="169"/>
      <c r="M56" s="170"/>
      <c r="N56" s="31"/>
      <c r="O56" s="32"/>
      <c r="P56" s="32"/>
      <c r="Q56" s="134"/>
      <c r="R56" s="118"/>
      <c r="S56" s="33"/>
      <c r="T56" s="57"/>
      <c r="U56" s="58"/>
      <c r="V56" s="198">
        <f t="shared" si="2"/>
        <v>0</v>
      </c>
      <c r="W56" s="197">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39"/>
      <c r="B57" s="240"/>
      <c r="C57" s="240"/>
      <c r="D57" s="240"/>
      <c r="E57" s="139"/>
      <c r="F57" s="122"/>
      <c r="G57" s="51"/>
      <c r="H57" s="51"/>
      <c r="I57" s="51"/>
      <c r="J57" s="51"/>
      <c r="K57" s="168"/>
      <c r="L57" s="169"/>
      <c r="M57" s="170"/>
      <c r="N57" s="31"/>
      <c r="O57" s="32"/>
      <c r="P57" s="32"/>
      <c r="Q57" s="134"/>
      <c r="R57" s="118"/>
      <c r="S57" s="33"/>
      <c r="T57" s="57"/>
      <c r="U57" s="58"/>
      <c r="V57" s="198">
        <f t="shared" si="2"/>
        <v>0</v>
      </c>
      <c r="W57" s="197">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39"/>
      <c r="B58" s="240"/>
      <c r="C58" s="240"/>
      <c r="D58" s="240"/>
      <c r="E58" s="139"/>
      <c r="F58" s="122"/>
      <c r="G58" s="51"/>
      <c r="H58" s="51"/>
      <c r="I58" s="51"/>
      <c r="J58" s="51"/>
      <c r="K58" s="168"/>
      <c r="L58" s="169"/>
      <c r="M58" s="170"/>
      <c r="N58" s="31"/>
      <c r="O58" s="32"/>
      <c r="P58" s="32"/>
      <c r="Q58" s="134"/>
      <c r="R58" s="118"/>
      <c r="S58" s="33"/>
      <c r="T58" s="57"/>
      <c r="U58" s="58"/>
      <c r="V58" s="198">
        <f t="shared" si="2"/>
        <v>0</v>
      </c>
      <c r="W58" s="197">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39"/>
      <c r="B59" s="240"/>
      <c r="C59" s="240"/>
      <c r="D59" s="240"/>
      <c r="E59" s="139"/>
      <c r="F59" s="122"/>
      <c r="G59" s="51"/>
      <c r="H59" s="51"/>
      <c r="I59" s="51"/>
      <c r="J59" s="51"/>
      <c r="K59" s="168"/>
      <c r="L59" s="169"/>
      <c r="M59" s="170"/>
      <c r="N59" s="31"/>
      <c r="O59" s="32"/>
      <c r="P59" s="32"/>
      <c r="Q59" s="134"/>
      <c r="R59" s="118"/>
      <c r="S59" s="33"/>
      <c r="T59" s="57"/>
      <c r="U59" s="58"/>
      <c r="V59" s="198">
        <f t="shared" si="2"/>
        <v>0</v>
      </c>
      <c r="W59" s="197">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39"/>
      <c r="B60" s="240"/>
      <c r="C60" s="240"/>
      <c r="D60" s="240"/>
      <c r="E60" s="139"/>
      <c r="F60" s="122"/>
      <c r="G60" s="51"/>
      <c r="H60" s="51"/>
      <c r="I60" s="51"/>
      <c r="J60" s="51"/>
      <c r="K60" s="168"/>
      <c r="L60" s="169"/>
      <c r="M60" s="170"/>
      <c r="N60" s="31"/>
      <c r="O60" s="32"/>
      <c r="P60" s="32"/>
      <c r="Q60" s="134"/>
      <c r="R60" s="118"/>
      <c r="S60" s="33"/>
      <c r="T60" s="57"/>
      <c r="U60" s="58"/>
      <c r="V60" s="198">
        <f t="shared" si="2"/>
        <v>0</v>
      </c>
      <c r="W60" s="197">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39"/>
      <c r="B61" s="240"/>
      <c r="C61" s="240"/>
      <c r="D61" s="240"/>
      <c r="E61" s="139"/>
      <c r="F61" s="122"/>
      <c r="G61" s="51"/>
      <c r="H61" s="51"/>
      <c r="I61" s="51"/>
      <c r="J61" s="51"/>
      <c r="K61" s="168"/>
      <c r="L61" s="169"/>
      <c r="M61" s="170"/>
      <c r="N61" s="31"/>
      <c r="O61" s="32"/>
      <c r="P61" s="32"/>
      <c r="Q61" s="134"/>
      <c r="R61" s="118"/>
      <c r="S61" s="33"/>
      <c r="T61" s="57"/>
      <c r="U61" s="58"/>
      <c r="V61" s="198">
        <f t="shared" si="2"/>
        <v>0</v>
      </c>
      <c r="W61" s="197">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39"/>
      <c r="B62" s="240"/>
      <c r="C62" s="240"/>
      <c r="D62" s="240"/>
      <c r="E62" s="139"/>
      <c r="F62" s="122"/>
      <c r="G62" s="51"/>
      <c r="H62" s="51"/>
      <c r="I62" s="51"/>
      <c r="J62" s="51"/>
      <c r="K62" s="168"/>
      <c r="L62" s="169"/>
      <c r="M62" s="170"/>
      <c r="N62" s="31"/>
      <c r="O62" s="32"/>
      <c r="P62" s="32"/>
      <c r="Q62" s="134"/>
      <c r="R62" s="118"/>
      <c r="S62" s="33"/>
      <c r="T62" s="57"/>
      <c r="U62" s="58"/>
      <c r="V62" s="198">
        <f t="shared" si="2"/>
        <v>0</v>
      </c>
      <c r="W62" s="197">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39"/>
      <c r="B63" s="240"/>
      <c r="C63" s="240"/>
      <c r="D63" s="240"/>
      <c r="E63" s="139"/>
      <c r="F63" s="122"/>
      <c r="G63" s="51"/>
      <c r="H63" s="51"/>
      <c r="I63" s="51"/>
      <c r="J63" s="51"/>
      <c r="K63" s="168"/>
      <c r="L63" s="169"/>
      <c r="M63" s="170"/>
      <c r="N63" s="31"/>
      <c r="O63" s="32"/>
      <c r="P63" s="32"/>
      <c r="Q63" s="134"/>
      <c r="R63" s="118"/>
      <c r="S63" s="33"/>
      <c r="T63" s="57"/>
      <c r="U63" s="58"/>
      <c r="V63" s="198">
        <f t="shared" si="2"/>
        <v>0</v>
      </c>
      <c r="W63" s="197">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39"/>
      <c r="B64" s="240"/>
      <c r="C64" s="240"/>
      <c r="D64" s="240"/>
      <c r="E64" s="139"/>
      <c r="F64" s="122"/>
      <c r="G64" s="51"/>
      <c r="H64" s="51"/>
      <c r="I64" s="51"/>
      <c r="J64" s="51"/>
      <c r="K64" s="168"/>
      <c r="L64" s="169"/>
      <c r="M64" s="170"/>
      <c r="N64" s="31"/>
      <c r="O64" s="32"/>
      <c r="P64" s="32"/>
      <c r="Q64" s="134"/>
      <c r="R64" s="118"/>
      <c r="S64" s="33"/>
      <c r="T64" s="57"/>
      <c r="U64" s="58"/>
      <c r="V64" s="198">
        <f t="shared" si="2"/>
        <v>0</v>
      </c>
      <c r="W64" s="197">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39"/>
      <c r="B65" s="240"/>
      <c r="C65" s="240"/>
      <c r="D65" s="240"/>
      <c r="E65" s="139"/>
      <c r="F65" s="122"/>
      <c r="G65" s="51"/>
      <c r="H65" s="51"/>
      <c r="I65" s="51"/>
      <c r="J65" s="51"/>
      <c r="K65" s="168"/>
      <c r="L65" s="169"/>
      <c r="M65" s="170"/>
      <c r="N65" s="31"/>
      <c r="O65" s="32"/>
      <c r="P65" s="32"/>
      <c r="Q65" s="134"/>
      <c r="R65" s="118"/>
      <c r="S65" s="33"/>
      <c r="T65" s="57"/>
      <c r="U65" s="58"/>
      <c r="V65" s="198">
        <f t="shared" si="2"/>
        <v>0</v>
      </c>
      <c r="W65" s="197">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39"/>
      <c r="B66" s="240"/>
      <c r="C66" s="240"/>
      <c r="D66" s="240"/>
      <c r="E66" s="139"/>
      <c r="F66" s="122"/>
      <c r="G66" s="51"/>
      <c r="H66" s="51"/>
      <c r="I66" s="51"/>
      <c r="J66" s="51"/>
      <c r="K66" s="168"/>
      <c r="L66" s="169"/>
      <c r="M66" s="170"/>
      <c r="N66" s="31"/>
      <c r="O66" s="32"/>
      <c r="P66" s="32"/>
      <c r="Q66" s="134"/>
      <c r="R66" s="118"/>
      <c r="S66" s="33"/>
      <c r="T66" s="57"/>
      <c r="U66" s="58"/>
      <c r="V66" s="198">
        <f t="shared" si="2"/>
        <v>0</v>
      </c>
      <c r="W66" s="197">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39"/>
      <c r="B67" s="240"/>
      <c r="C67" s="240"/>
      <c r="D67" s="240"/>
      <c r="E67" s="139"/>
      <c r="F67" s="122"/>
      <c r="G67" s="51"/>
      <c r="H67" s="51"/>
      <c r="I67" s="51"/>
      <c r="J67" s="51"/>
      <c r="K67" s="168"/>
      <c r="L67" s="169"/>
      <c r="M67" s="170"/>
      <c r="N67" s="31"/>
      <c r="O67" s="32"/>
      <c r="P67" s="32"/>
      <c r="Q67" s="134"/>
      <c r="R67" s="118"/>
      <c r="S67" s="33"/>
      <c r="T67" s="57"/>
      <c r="U67" s="58"/>
      <c r="V67" s="198">
        <f t="shared" si="2"/>
        <v>0</v>
      </c>
      <c r="W67" s="197">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39"/>
      <c r="B68" s="240"/>
      <c r="C68" s="240"/>
      <c r="D68" s="240"/>
      <c r="E68" s="139"/>
      <c r="F68" s="122"/>
      <c r="G68" s="51"/>
      <c r="H68" s="51"/>
      <c r="I68" s="51"/>
      <c r="J68" s="51"/>
      <c r="K68" s="168"/>
      <c r="L68" s="169"/>
      <c r="M68" s="170"/>
      <c r="N68" s="31"/>
      <c r="O68" s="32"/>
      <c r="P68" s="32"/>
      <c r="Q68" s="134"/>
      <c r="R68" s="118"/>
      <c r="S68" s="33"/>
      <c r="T68" s="57"/>
      <c r="U68" s="58"/>
      <c r="V68" s="198">
        <f t="shared" si="2"/>
        <v>0</v>
      </c>
      <c r="W68" s="197">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39"/>
      <c r="B69" s="240"/>
      <c r="C69" s="240"/>
      <c r="D69" s="240"/>
      <c r="E69" s="139"/>
      <c r="F69" s="122"/>
      <c r="G69" s="51"/>
      <c r="H69" s="51"/>
      <c r="I69" s="51"/>
      <c r="J69" s="51"/>
      <c r="K69" s="168"/>
      <c r="L69" s="169"/>
      <c r="M69" s="170"/>
      <c r="N69" s="31"/>
      <c r="O69" s="32"/>
      <c r="P69" s="32"/>
      <c r="Q69" s="134"/>
      <c r="R69" s="118"/>
      <c r="S69" s="33"/>
      <c r="T69" s="57"/>
      <c r="U69" s="58"/>
      <c r="V69" s="198">
        <f t="shared" si="2"/>
        <v>0</v>
      </c>
      <c r="W69" s="197">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39"/>
      <c r="B70" s="240"/>
      <c r="C70" s="240"/>
      <c r="D70" s="240"/>
      <c r="E70" s="139"/>
      <c r="F70" s="122"/>
      <c r="G70" s="51"/>
      <c r="H70" s="51"/>
      <c r="I70" s="51"/>
      <c r="J70" s="51"/>
      <c r="K70" s="168"/>
      <c r="L70" s="169"/>
      <c r="M70" s="170"/>
      <c r="N70" s="31"/>
      <c r="O70" s="32"/>
      <c r="P70" s="32"/>
      <c r="Q70" s="134"/>
      <c r="R70" s="118"/>
      <c r="S70" s="33"/>
      <c r="T70" s="57"/>
      <c r="U70" s="58"/>
      <c r="V70" s="198">
        <f t="shared" si="2"/>
        <v>0</v>
      </c>
      <c r="W70" s="197">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39"/>
      <c r="B71" s="240"/>
      <c r="C71" s="240"/>
      <c r="D71" s="240"/>
      <c r="E71" s="139"/>
      <c r="F71" s="122"/>
      <c r="G71" s="51"/>
      <c r="H71" s="51"/>
      <c r="I71" s="51"/>
      <c r="J71" s="51"/>
      <c r="K71" s="168"/>
      <c r="L71" s="169"/>
      <c r="M71" s="170"/>
      <c r="N71" s="31"/>
      <c r="O71" s="32"/>
      <c r="P71" s="32"/>
      <c r="Q71" s="134"/>
      <c r="R71" s="118"/>
      <c r="S71" s="33"/>
      <c r="T71" s="57"/>
      <c r="U71" s="58"/>
      <c r="V71" s="198">
        <f t="shared" si="2"/>
        <v>0</v>
      </c>
      <c r="W71" s="197">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39"/>
      <c r="B72" s="240"/>
      <c r="C72" s="240"/>
      <c r="D72" s="240"/>
      <c r="E72" s="139"/>
      <c r="F72" s="122"/>
      <c r="G72" s="51"/>
      <c r="H72" s="51"/>
      <c r="I72" s="51"/>
      <c r="J72" s="51"/>
      <c r="K72" s="168"/>
      <c r="L72" s="169"/>
      <c r="M72" s="170"/>
      <c r="N72" s="31"/>
      <c r="O72" s="32"/>
      <c r="P72" s="32"/>
      <c r="Q72" s="134"/>
      <c r="R72" s="118"/>
      <c r="S72" s="33"/>
      <c r="T72" s="57"/>
      <c r="U72" s="58"/>
      <c r="V72" s="198">
        <f t="shared" si="2"/>
        <v>0</v>
      </c>
      <c r="W72" s="197">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39"/>
      <c r="B73" s="240"/>
      <c r="C73" s="240"/>
      <c r="D73" s="240"/>
      <c r="E73" s="139"/>
      <c r="F73" s="122"/>
      <c r="G73" s="51"/>
      <c r="H73" s="51"/>
      <c r="I73" s="51"/>
      <c r="J73" s="51"/>
      <c r="K73" s="168"/>
      <c r="L73" s="169"/>
      <c r="M73" s="170"/>
      <c r="N73" s="31"/>
      <c r="O73" s="32"/>
      <c r="P73" s="32"/>
      <c r="Q73" s="134"/>
      <c r="R73" s="118"/>
      <c r="S73" s="33"/>
      <c r="T73" s="57"/>
      <c r="U73" s="58"/>
      <c r="V73" s="198">
        <f t="shared" si="2"/>
        <v>0</v>
      </c>
      <c r="W73" s="197">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39"/>
      <c r="B74" s="240"/>
      <c r="C74" s="240"/>
      <c r="D74" s="240"/>
      <c r="E74" s="139"/>
      <c r="F74" s="122"/>
      <c r="G74" s="51"/>
      <c r="H74" s="51"/>
      <c r="I74" s="51"/>
      <c r="J74" s="51"/>
      <c r="K74" s="168"/>
      <c r="L74" s="169"/>
      <c r="M74" s="170"/>
      <c r="N74" s="31"/>
      <c r="O74" s="32"/>
      <c r="P74" s="32"/>
      <c r="Q74" s="134"/>
      <c r="R74" s="118"/>
      <c r="S74" s="33"/>
      <c r="T74" s="57"/>
      <c r="U74" s="58"/>
      <c r="V74" s="198">
        <f t="shared" si="2"/>
        <v>0</v>
      </c>
      <c r="W74" s="197">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39"/>
      <c r="B75" s="240"/>
      <c r="C75" s="240"/>
      <c r="D75" s="240"/>
      <c r="E75" s="139"/>
      <c r="F75" s="122"/>
      <c r="G75" s="51"/>
      <c r="H75" s="51"/>
      <c r="I75" s="51"/>
      <c r="J75" s="51"/>
      <c r="K75" s="168"/>
      <c r="L75" s="169"/>
      <c r="M75" s="170"/>
      <c r="N75" s="31"/>
      <c r="O75" s="32"/>
      <c r="P75" s="32"/>
      <c r="Q75" s="134"/>
      <c r="R75" s="118"/>
      <c r="S75" s="33"/>
      <c r="T75" s="57"/>
      <c r="U75" s="58"/>
      <c r="V75" s="198">
        <f t="shared" si="2"/>
        <v>0</v>
      </c>
      <c r="W75" s="197">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39"/>
      <c r="B76" s="240"/>
      <c r="C76" s="240"/>
      <c r="D76" s="240"/>
      <c r="E76" s="139"/>
      <c r="F76" s="122"/>
      <c r="G76" s="51"/>
      <c r="H76" s="51"/>
      <c r="I76" s="51"/>
      <c r="J76" s="51"/>
      <c r="K76" s="168"/>
      <c r="L76" s="169"/>
      <c r="M76" s="170"/>
      <c r="N76" s="31"/>
      <c r="O76" s="32"/>
      <c r="P76" s="32"/>
      <c r="Q76" s="134"/>
      <c r="R76" s="118"/>
      <c r="S76" s="33"/>
      <c r="T76" s="57"/>
      <c r="U76" s="58"/>
      <c r="V76" s="198">
        <f t="shared" si="2"/>
        <v>0</v>
      </c>
      <c r="W76" s="197">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39"/>
      <c r="B77" s="240"/>
      <c r="C77" s="240"/>
      <c r="D77" s="240"/>
      <c r="E77" s="139"/>
      <c r="F77" s="122"/>
      <c r="G77" s="51"/>
      <c r="H77" s="51"/>
      <c r="I77" s="51"/>
      <c r="J77" s="51"/>
      <c r="K77" s="168"/>
      <c r="L77" s="169"/>
      <c r="M77" s="170"/>
      <c r="N77" s="31"/>
      <c r="O77" s="32"/>
      <c r="P77" s="32"/>
      <c r="Q77" s="134"/>
      <c r="R77" s="118"/>
      <c r="S77" s="33"/>
      <c r="T77" s="57"/>
      <c r="U77" s="58"/>
      <c r="V77" s="198">
        <f t="shared" si="2"/>
        <v>0</v>
      </c>
      <c r="W77" s="197">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39"/>
      <c r="B78" s="240"/>
      <c r="C78" s="240"/>
      <c r="D78" s="240"/>
      <c r="E78" s="139"/>
      <c r="F78" s="122"/>
      <c r="G78" s="51"/>
      <c r="H78" s="51"/>
      <c r="I78" s="51"/>
      <c r="J78" s="51"/>
      <c r="K78" s="168"/>
      <c r="L78" s="169"/>
      <c r="M78" s="170"/>
      <c r="N78" s="31"/>
      <c r="O78" s="32"/>
      <c r="P78" s="32"/>
      <c r="Q78" s="134"/>
      <c r="R78" s="118"/>
      <c r="S78" s="33"/>
      <c r="T78" s="57"/>
      <c r="U78" s="58"/>
      <c r="V78" s="198">
        <f t="shared" si="2"/>
        <v>0</v>
      </c>
      <c r="W78" s="197">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39"/>
      <c r="B79" s="240"/>
      <c r="C79" s="240"/>
      <c r="D79" s="240"/>
      <c r="E79" s="139"/>
      <c r="F79" s="122"/>
      <c r="G79" s="51"/>
      <c r="H79" s="51"/>
      <c r="I79" s="51"/>
      <c r="J79" s="51"/>
      <c r="K79" s="168"/>
      <c r="L79" s="169"/>
      <c r="M79" s="170"/>
      <c r="N79" s="31"/>
      <c r="O79" s="32"/>
      <c r="P79" s="32"/>
      <c r="Q79" s="134"/>
      <c r="R79" s="118"/>
      <c r="S79" s="33"/>
      <c r="T79" s="57"/>
      <c r="U79" s="58"/>
      <c r="V79" s="198">
        <f t="shared" si="2"/>
        <v>0</v>
      </c>
      <c r="W79" s="197">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39"/>
      <c r="B80" s="240"/>
      <c r="C80" s="240"/>
      <c r="D80" s="240"/>
      <c r="E80" s="139"/>
      <c r="F80" s="122"/>
      <c r="G80" s="51"/>
      <c r="H80" s="51"/>
      <c r="I80" s="51"/>
      <c r="J80" s="51"/>
      <c r="K80" s="168"/>
      <c r="L80" s="169"/>
      <c r="M80" s="170"/>
      <c r="N80" s="31"/>
      <c r="O80" s="32"/>
      <c r="P80" s="32"/>
      <c r="Q80" s="134"/>
      <c r="R80" s="118"/>
      <c r="S80" s="33"/>
      <c r="T80" s="57"/>
      <c r="U80" s="58"/>
      <c r="V80" s="198">
        <f t="shared" si="2"/>
        <v>0</v>
      </c>
      <c r="W80" s="197">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39"/>
      <c r="B81" s="240"/>
      <c r="C81" s="240"/>
      <c r="D81" s="240"/>
      <c r="E81" s="139"/>
      <c r="F81" s="122"/>
      <c r="G81" s="51"/>
      <c r="H81" s="51"/>
      <c r="I81" s="51"/>
      <c r="J81" s="51"/>
      <c r="K81" s="168"/>
      <c r="L81" s="169"/>
      <c r="M81" s="170"/>
      <c r="N81" s="31"/>
      <c r="O81" s="32"/>
      <c r="P81" s="32"/>
      <c r="Q81" s="134"/>
      <c r="R81" s="118"/>
      <c r="S81" s="33"/>
      <c r="T81" s="57"/>
      <c r="U81" s="58"/>
      <c r="V81" s="198">
        <f t="shared" si="2"/>
        <v>0</v>
      </c>
      <c r="W81" s="197">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39"/>
      <c r="B82" s="240"/>
      <c r="C82" s="240"/>
      <c r="D82" s="240"/>
      <c r="E82" s="139"/>
      <c r="F82" s="122"/>
      <c r="G82" s="51"/>
      <c r="H82" s="51"/>
      <c r="I82" s="51"/>
      <c r="J82" s="51"/>
      <c r="K82" s="168"/>
      <c r="L82" s="169"/>
      <c r="M82" s="170"/>
      <c r="N82" s="31"/>
      <c r="O82" s="32"/>
      <c r="P82" s="32"/>
      <c r="Q82" s="134"/>
      <c r="R82" s="118"/>
      <c r="S82" s="33"/>
      <c r="T82" s="57"/>
      <c r="U82" s="58"/>
      <c r="V82" s="198">
        <f t="shared" si="2"/>
        <v>0</v>
      </c>
      <c r="W82" s="197">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75" thickBot="1" x14ac:dyDescent="0.25">
      <c r="A83" s="239"/>
      <c r="B83" s="240"/>
      <c r="C83" s="240"/>
      <c r="D83" s="240"/>
      <c r="E83" s="139"/>
      <c r="F83" s="122"/>
      <c r="G83" s="51"/>
      <c r="H83" s="51"/>
      <c r="I83" s="51"/>
      <c r="J83" s="51"/>
      <c r="K83" s="168"/>
      <c r="L83" s="169"/>
      <c r="M83" s="170"/>
      <c r="N83" s="31"/>
      <c r="O83" s="32"/>
      <c r="P83" s="32"/>
      <c r="Q83" s="134"/>
      <c r="R83" s="118"/>
      <c r="S83" s="33"/>
      <c r="T83" s="57"/>
      <c r="U83" s="58"/>
      <c r="V83" s="198">
        <f t="shared" si="2"/>
        <v>0</v>
      </c>
      <c r="W83" s="197">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39"/>
      <c r="B84" s="240"/>
      <c r="C84" s="240"/>
      <c r="D84" s="240"/>
      <c r="E84" s="139"/>
      <c r="F84" s="122"/>
      <c r="G84" s="51"/>
      <c r="H84" s="51"/>
      <c r="I84" s="51"/>
      <c r="J84" s="51"/>
      <c r="K84" s="168"/>
      <c r="L84" s="169"/>
      <c r="M84" s="170"/>
      <c r="N84" s="31"/>
      <c r="O84" s="32"/>
      <c r="P84" s="32"/>
      <c r="Q84" s="134"/>
      <c r="R84" s="118"/>
      <c r="S84" s="33"/>
      <c r="T84" s="57"/>
      <c r="U84" s="58"/>
      <c r="V84" s="198">
        <f t="shared" si="2"/>
        <v>0</v>
      </c>
      <c r="W84" s="197">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39"/>
      <c r="B85" s="240"/>
      <c r="C85" s="240"/>
      <c r="D85" s="240"/>
      <c r="E85" s="139"/>
      <c r="F85" s="122"/>
      <c r="G85" s="51"/>
      <c r="H85" s="51"/>
      <c r="I85" s="51"/>
      <c r="J85" s="51"/>
      <c r="K85" s="168"/>
      <c r="L85" s="169"/>
      <c r="M85" s="170"/>
      <c r="N85" s="31"/>
      <c r="O85" s="32"/>
      <c r="P85" s="32"/>
      <c r="Q85" s="134"/>
      <c r="R85" s="118"/>
      <c r="S85" s="33"/>
      <c r="T85" s="57"/>
      <c r="U85" s="58"/>
      <c r="V85" s="198">
        <f t="shared" si="2"/>
        <v>0</v>
      </c>
      <c r="W85" s="197">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39"/>
      <c r="B86" s="240"/>
      <c r="C86" s="240"/>
      <c r="D86" s="240"/>
      <c r="E86" s="139"/>
      <c r="F86" s="122"/>
      <c r="G86" s="51"/>
      <c r="H86" s="51"/>
      <c r="I86" s="51"/>
      <c r="J86" s="51"/>
      <c r="K86" s="168"/>
      <c r="L86" s="169"/>
      <c r="M86" s="170"/>
      <c r="N86" s="31"/>
      <c r="O86" s="32"/>
      <c r="P86" s="32"/>
      <c r="Q86" s="134"/>
      <c r="R86" s="118"/>
      <c r="S86" s="33"/>
      <c r="T86" s="57"/>
      <c r="U86" s="58"/>
      <c r="V86" s="198">
        <f t="shared" si="2"/>
        <v>0</v>
      </c>
      <c r="W86" s="197">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39"/>
      <c r="B87" s="240"/>
      <c r="C87" s="240"/>
      <c r="D87" s="240"/>
      <c r="E87" s="139"/>
      <c r="F87" s="122"/>
      <c r="G87" s="51"/>
      <c r="H87" s="51"/>
      <c r="I87" s="51"/>
      <c r="J87" s="51"/>
      <c r="K87" s="168"/>
      <c r="L87" s="169"/>
      <c r="M87" s="170"/>
      <c r="N87" s="31"/>
      <c r="O87" s="32"/>
      <c r="P87" s="32"/>
      <c r="Q87" s="134"/>
      <c r="R87" s="118"/>
      <c r="S87" s="33"/>
      <c r="T87" s="57"/>
      <c r="U87" s="58"/>
      <c r="V87" s="198">
        <f t="shared" si="2"/>
        <v>0</v>
      </c>
      <c r="W87" s="197">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39"/>
      <c r="B88" s="240"/>
      <c r="C88" s="240"/>
      <c r="D88" s="240"/>
      <c r="E88" s="139"/>
      <c r="F88" s="122"/>
      <c r="G88" s="51"/>
      <c r="H88" s="51"/>
      <c r="I88" s="51"/>
      <c r="J88" s="51"/>
      <c r="K88" s="168"/>
      <c r="L88" s="169"/>
      <c r="M88" s="170"/>
      <c r="N88" s="31"/>
      <c r="O88" s="32"/>
      <c r="P88" s="32"/>
      <c r="Q88" s="134"/>
      <c r="R88" s="118"/>
      <c r="S88" s="33"/>
      <c r="T88" s="57"/>
      <c r="U88" s="58"/>
      <c r="V88" s="198">
        <f t="shared" si="2"/>
        <v>0</v>
      </c>
      <c r="W88" s="197">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39"/>
      <c r="B89" s="240"/>
      <c r="C89" s="240"/>
      <c r="D89" s="240"/>
      <c r="E89" s="139"/>
      <c r="F89" s="122"/>
      <c r="G89" s="51"/>
      <c r="H89" s="51"/>
      <c r="I89" s="51"/>
      <c r="J89" s="51"/>
      <c r="K89" s="168"/>
      <c r="L89" s="169"/>
      <c r="M89" s="170"/>
      <c r="N89" s="31"/>
      <c r="O89" s="32"/>
      <c r="P89" s="32"/>
      <c r="Q89" s="134"/>
      <c r="R89" s="118"/>
      <c r="S89" s="33"/>
      <c r="T89" s="57"/>
      <c r="U89" s="58"/>
      <c r="V89" s="198">
        <f t="shared" si="2"/>
        <v>0</v>
      </c>
      <c r="W89" s="197">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39"/>
      <c r="B90" s="240"/>
      <c r="C90" s="240"/>
      <c r="D90" s="240"/>
      <c r="E90" s="139"/>
      <c r="F90" s="122"/>
      <c r="G90" s="51"/>
      <c r="H90" s="51"/>
      <c r="I90" s="51"/>
      <c r="J90" s="51"/>
      <c r="K90" s="168"/>
      <c r="L90" s="169"/>
      <c r="M90" s="170"/>
      <c r="N90" s="31"/>
      <c r="O90" s="32"/>
      <c r="P90" s="32"/>
      <c r="Q90" s="134"/>
      <c r="R90" s="118"/>
      <c r="S90" s="33"/>
      <c r="T90" s="57"/>
      <c r="U90" s="58"/>
      <c r="V90" s="198">
        <f t="shared" si="2"/>
        <v>0</v>
      </c>
      <c r="W90" s="197">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39"/>
      <c r="B91" s="240"/>
      <c r="C91" s="240"/>
      <c r="D91" s="240"/>
      <c r="E91" s="139"/>
      <c r="F91" s="122"/>
      <c r="G91" s="51"/>
      <c r="H91" s="51"/>
      <c r="I91" s="51"/>
      <c r="J91" s="51"/>
      <c r="K91" s="168"/>
      <c r="L91" s="169"/>
      <c r="M91" s="170"/>
      <c r="N91" s="31"/>
      <c r="O91" s="32"/>
      <c r="P91" s="32"/>
      <c r="Q91" s="134"/>
      <c r="R91" s="118"/>
      <c r="S91" s="33"/>
      <c r="T91" s="57"/>
      <c r="U91" s="58"/>
      <c r="V91" s="198">
        <f t="shared" si="2"/>
        <v>0</v>
      </c>
      <c r="W91" s="197">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39"/>
      <c r="B92" s="240"/>
      <c r="C92" s="240"/>
      <c r="D92" s="240"/>
      <c r="E92" s="139"/>
      <c r="F92" s="122"/>
      <c r="G92" s="51"/>
      <c r="H92" s="51"/>
      <c r="I92" s="51"/>
      <c r="J92" s="51"/>
      <c r="K92" s="168"/>
      <c r="L92" s="169"/>
      <c r="M92" s="170"/>
      <c r="N92" s="31"/>
      <c r="O92" s="32"/>
      <c r="P92" s="32"/>
      <c r="Q92" s="134"/>
      <c r="R92" s="118"/>
      <c r="S92" s="33"/>
      <c r="T92" s="57"/>
      <c r="U92" s="58"/>
      <c r="V92" s="198">
        <f t="shared" si="2"/>
        <v>0</v>
      </c>
      <c r="W92" s="197">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39"/>
      <c r="B93" s="240"/>
      <c r="C93" s="240"/>
      <c r="D93" s="240"/>
      <c r="E93" s="139"/>
      <c r="F93" s="122"/>
      <c r="G93" s="51"/>
      <c r="H93" s="51"/>
      <c r="I93" s="51"/>
      <c r="J93" s="51"/>
      <c r="K93" s="168"/>
      <c r="L93" s="169"/>
      <c r="M93" s="170"/>
      <c r="N93" s="31"/>
      <c r="O93" s="32"/>
      <c r="P93" s="32"/>
      <c r="Q93" s="134"/>
      <c r="R93" s="118"/>
      <c r="S93" s="33"/>
      <c r="T93" s="57"/>
      <c r="U93" s="58"/>
      <c r="V93" s="198">
        <f t="shared" si="2"/>
        <v>0</v>
      </c>
      <c r="W93" s="197">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39"/>
      <c r="B94" s="240"/>
      <c r="C94" s="240"/>
      <c r="D94" s="240"/>
      <c r="E94" s="139"/>
      <c r="F94" s="122"/>
      <c r="G94" s="51"/>
      <c r="H94" s="51"/>
      <c r="I94" s="51"/>
      <c r="J94" s="51"/>
      <c r="K94" s="168"/>
      <c r="L94" s="169"/>
      <c r="M94" s="170"/>
      <c r="N94" s="31"/>
      <c r="O94" s="32"/>
      <c r="P94" s="32"/>
      <c r="Q94" s="134"/>
      <c r="R94" s="118"/>
      <c r="S94" s="33"/>
      <c r="T94" s="57"/>
      <c r="U94" s="58"/>
      <c r="V94" s="198">
        <f t="shared" si="2"/>
        <v>0</v>
      </c>
      <c r="W94" s="197">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39"/>
      <c r="B95" s="240"/>
      <c r="C95" s="240"/>
      <c r="D95" s="240"/>
      <c r="E95" s="139"/>
      <c r="F95" s="122"/>
      <c r="G95" s="51"/>
      <c r="H95" s="51"/>
      <c r="I95" s="51"/>
      <c r="J95" s="51"/>
      <c r="K95" s="168"/>
      <c r="L95" s="169"/>
      <c r="M95" s="170"/>
      <c r="N95" s="31"/>
      <c r="O95" s="32"/>
      <c r="P95" s="32"/>
      <c r="Q95" s="134"/>
      <c r="R95" s="118"/>
      <c r="S95" s="33"/>
      <c r="T95" s="57"/>
      <c r="U95" s="58"/>
      <c r="V95" s="198">
        <f t="shared" si="2"/>
        <v>0</v>
      </c>
      <c r="W95" s="197">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39"/>
      <c r="B96" s="240"/>
      <c r="C96" s="240"/>
      <c r="D96" s="240"/>
      <c r="E96" s="139"/>
      <c r="F96" s="122"/>
      <c r="G96" s="51"/>
      <c r="H96" s="51"/>
      <c r="I96" s="51"/>
      <c r="J96" s="51"/>
      <c r="K96" s="168"/>
      <c r="L96" s="169"/>
      <c r="M96" s="170"/>
      <c r="N96" s="31"/>
      <c r="O96" s="32"/>
      <c r="P96" s="32"/>
      <c r="Q96" s="134"/>
      <c r="R96" s="118"/>
      <c r="S96" s="33"/>
      <c r="T96" s="57"/>
      <c r="U96" s="58"/>
      <c r="V96" s="198">
        <f t="shared" si="2"/>
        <v>0</v>
      </c>
      <c r="W96" s="197">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39"/>
      <c r="B97" s="240"/>
      <c r="C97" s="240"/>
      <c r="D97" s="240"/>
      <c r="E97" s="139"/>
      <c r="F97" s="122"/>
      <c r="G97" s="51"/>
      <c r="H97" s="51"/>
      <c r="I97" s="51"/>
      <c r="J97" s="51"/>
      <c r="K97" s="168"/>
      <c r="L97" s="169"/>
      <c r="M97" s="170"/>
      <c r="N97" s="31"/>
      <c r="O97" s="32"/>
      <c r="P97" s="32"/>
      <c r="Q97" s="134"/>
      <c r="R97" s="118"/>
      <c r="S97" s="33"/>
      <c r="T97" s="57"/>
      <c r="U97" s="58"/>
      <c r="V97" s="198">
        <f t="shared" si="2"/>
        <v>0</v>
      </c>
      <c r="W97" s="197">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39"/>
      <c r="B98" s="240"/>
      <c r="C98" s="240"/>
      <c r="D98" s="240"/>
      <c r="E98" s="139"/>
      <c r="F98" s="122"/>
      <c r="G98" s="51"/>
      <c r="H98" s="51"/>
      <c r="I98" s="51"/>
      <c r="J98" s="51"/>
      <c r="K98" s="168"/>
      <c r="L98" s="169"/>
      <c r="M98" s="170"/>
      <c r="N98" s="31"/>
      <c r="O98" s="32"/>
      <c r="P98" s="32"/>
      <c r="Q98" s="134"/>
      <c r="R98" s="118"/>
      <c r="S98" s="33"/>
      <c r="T98" s="57"/>
      <c r="U98" s="58"/>
      <c r="V98" s="198">
        <f t="shared" si="2"/>
        <v>0</v>
      </c>
      <c r="W98" s="197">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39"/>
      <c r="B99" s="240"/>
      <c r="C99" s="240"/>
      <c r="D99" s="240"/>
      <c r="E99" s="139"/>
      <c r="F99" s="122"/>
      <c r="G99" s="51"/>
      <c r="H99" s="51"/>
      <c r="I99" s="51"/>
      <c r="J99" s="51"/>
      <c r="K99" s="168"/>
      <c r="L99" s="169"/>
      <c r="M99" s="170"/>
      <c r="N99" s="31"/>
      <c r="O99" s="32"/>
      <c r="P99" s="32"/>
      <c r="Q99" s="134"/>
      <c r="R99" s="118"/>
      <c r="S99" s="33"/>
      <c r="T99" s="57"/>
      <c r="U99" s="58"/>
      <c r="V99" s="198">
        <f t="shared" si="2"/>
        <v>0</v>
      </c>
      <c r="W99" s="197">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39"/>
      <c r="B100" s="240"/>
      <c r="C100" s="240"/>
      <c r="D100" s="240"/>
      <c r="E100" s="139"/>
      <c r="F100" s="122"/>
      <c r="G100" s="51"/>
      <c r="H100" s="51"/>
      <c r="I100" s="51"/>
      <c r="J100" s="51"/>
      <c r="K100" s="168"/>
      <c r="L100" s="169"/>
      <c r="M100" s="170"/>
      <c r="N100" s="31"/>
      <c r="O100" s="32"/>
      <c r="P100" s="32"/>
      <c r="Q100" s="134"/>
      <c r="R100" s="118"/>
      <c r="S100" s="33"/>
      <c r="T100" s="57"/>
      <c r="U100" s="58"/>
      <c r="V100" s="198">
        <f t="shared" si="2"/>
        <v>0</v>
      </c>
      <c r="W100" s="197">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39"/>
      <c r="B101" s="240"/>
      <c r="C101" s="240"/>
      <c r="D101" s="240"/>
      <c r="E101" s="139"/>
      <c r="F101" s="122"/>
      <c r="G101" s="51"/>
      <c r="H101" s="51"/>
      <c r="I101" s="51"/>
      <c r="J101" s="51"/>
      <c r="K101" s="168"/>
      <c r="L101" s="169"/>
      <c r="M101" s="170"/>
      <c r="N101" s="31"/>
      <c r="O101" s="32"/>
      <c r="P101" s="32"/>
      <c r="Q101" s="134"/>
      <c r="R101" s="118"/>
      <c r="S101" s="33"/>
      <c r="T101" s="57"/>
      <c r="U101" s="58"/>
      <c r="V101" s="198">
        <f t="shared" si="2"/>
        <v>0</v>
      </c>
      <c r="W101" s="197">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39"/>
      <c r="B102" s="240"/>
      <c r="C102" s="240"/>
      <c r="D102" s="240"/>
      <c r="E102" s="139"/>
      <c r="F102" s="122"/>
      <c r="G102" s="51"/>
      <c r="H102" s="51"/>
      <c r="I102" s="51"/>
      <c r="J102" s="51"/>
      <c r="K102" s="168"/>
      <c r="L102" s="169"/>
      <c r="M102" s="170"/>
      <c r="N102" s="31"/>
      <c r="O102" s="32"/>
      <c r="P102" s="32"/>
      <c r="Q102" s="134"/>
      <c r="R102" s="118"/>
      <c r="S102" s="33"/>
      <c r="T102" s="57"/>
      <c r="U102" s="58"/>
      <c r="V102" s="198">
        <f t="shared" si="2"/>
        <v>0</v>
      </c>
      <c r="W102" s="197">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39"/>
      <c r="B103" s="240"/>
      <c r="C103" s="240"/>
      <c r="D103" s="240"/>
      <c r="E103" s="139"/>
      <c r="F103" s="122"/>
      <c r="G103" s="51"/>
      <c r="H103" s="51"/>
      <c r="I103" s="51"/>
      <c r="J103" s="51"/>
      <c r="K103" s="168"/>
      <c r="L103" s="169"/>
      <c r="M103" s="170"/>
      <c r="N103" s="31"/>
      <c r="O103" s="32"/>
      <c r="P103" s="32"/>
      <c r="Q103" s="134"/>
      <c r="R103" s="118"/>
      <c r="S103" s="33"/>
      <c r="T103" s="57"/>
      <c r="U103" s="58"/>
      <c r="V103" s="198">
        <f t="shared" si="2"/>
        <v>0</v>
      </c>
      <c r="W103" s="197">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39"/>
      <c r="B104" s="240"/>
      <c r="C104" s="240"/>
      <c r="D104" s="240"/>
      <c r="E104" s="139"/>
      <c r="F104" s="122"/>
      <c r="G104" s="51"/>
      <c r="H104" s="51"/>
      <c r="I104" s="51"/>
      <c r="J104" s="51"/>
      <c r="K104" s="168"/>
      <c r="L104" s="169"/>
      <c r="M104" s="170"/>
      <c r="N104" s="31"/>
      <c r="O104" s="32"/>
      <c r="P104" s="32"/>
      <c r="Q104" s="134"/>
      <c r="R104" s="118"/>
      <c r="S104" s="33"/>
      <c r="T104" s="57"/>
      <c r="U104" s="58"/>
      <c r="V104" s="198">
        <f t="shared" si="2"/>
        <v>0</v>
      </c>
      <c r="W104" s="197">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39"/>
      <c r="B105" s="240"/>
      <c r="C105" s="240"/>
      <c r="D105" s="240"/>
      <c r="E105" s="139"/>
      <c r="F105" s="122"/>
      <c r="G105" s="51"/>
      <c r="H105" s="51"/>
      <c r="I105" s="51"/>
      <c r="J105" s="51"/>
      <c r="K105" s="168"/>
      <c r="L105" s="169"/>
      <c r="M105" s="170"/>
      <c r="N105" s="31"/>
      <c r="O105" s="32"/>
      <c r="P105" s="32"/>
      <c r="Q105" s="134"/>
      <c r="R105" s="118"/>
      <c r="S105" s="33"/>
      <c r="T105" s="57"/>
      <c r="U105" s="58"/>
      <c r="V105" s="198">
        <f t="shared" si="2"/>
        <v>0</v>
      </c>
      <c r="W105" s="197">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39"/>
      <c r="B106" s="240"/>
      <c r="C106" s="240"/>
      <c r="D106" s="240"/>
      <c r="E106" s="139"/>
      <c r="F106" s="122"/>
      <c r="G106" s="51"/>
      <c r="H106" s="51"/>
      <c r="I106" s="51"/>
      <c r="J106" s="51"/>
      <c r="K106" s="168"/>
      <c r="L106" s="169"/>
      <c r="M106" s="170"/>
      <c r="N106" s="31"/>
      <c r="O106" s="32"/>
      <c r="P106" s="32"/>
      <c r="Q106" s="134"/>
      <c r="R106" s="118"/>
      <c r="S106" s="33"/>
      <c r="T106" s="57"/>
      <c r="U106" s="58"/>
      <c r="V106" s="198">
        <f t="shared" si="2"/>
        <v>0</v>
      </c>
      <c r="W106" s="197">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39"/>
      <c r="B107" s="240"/>
      <c r="C107" s="240"/>
      <c r="D107" s="240"/>
      <c r="E107" s="139"/>
      <c r="F107" s="122"/>
      <c r="G107" s="51"/>
      <c r="H107" s="51"/>
      <c r="I107" s="51"/>
      <c r="J107" s="51"/>
      <c r="K107" s="168"/>
      <c r="L107" s="169"/>
      <c r="M107" s="170"/>
      <c r="N107" s="31"/>
      <c r="O107" s="32"/>
      <c r="P107" s="32"/>
      <c r="Q107" s="134"/>
      <c r="R107" s="118"/>
      <c r="S107" s="33"/>
      <c r="T107" s="57"/>
      <c r="U107" s="58"/>
      <c r="V107" s="198">
        <f t="shared" si="2"/>
        <v>0</v>
      </c>
      <c r="W107" s="197">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39"/>
      <c r="B108" s="240"/>
      <c r="C108" s="240"/>
      <c r="D108" s="240"/>
      <c r="E108" s="139"/>
      <c r="F108" s="122"/>
      <c r="G108" s="51"/>
      <c r="H108" s="51"/>
      <c r="I108" s="51"/>
      <c r="J108" s="51"/>
      <c r="K108" s="168"/>
      <c r="L108" s="169"/>
      <c r="M108" s="170"/>
      <c r="N108" s="31"/>
      <c r="O108" s="32"/>
      <c r="P108" s="32"/>
      <c r="Q108" s="134"/>
      <c r="R108" s="118"/>
      <c r="S108" s="33"/>
      <c r="T108" s="57"/>
      <c r="U108" s="58"/>
      <c r="V108" s="198">
        <f t="shared" si="2"/>
        <v>0</v>
      </c>
      <c r="W108" s="197">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39"/>
      <c r="B109" s="240"/>
      <c r="C109" s="240"/>
      <c r="D109" s="240"/>
      <c r="E109" s="139"/>
      <c r="F109" s="122"/>
      <c r="G109" s="51"/>
      <c r="H109" s="51"/>
      <c r="I109" s="51"/>
      <c r="J109" s="51"/>
      <c r="K109" s="168"/>
      <c r="L109" s="169"/>
      <c r="M109" s="170"/>
      <c r="N109" s="31"/>
      <c r="O109" s="32"/>
      <c r="P109" s="32"/>
      <c r="Q109" s="134"/>
      <c r="R109" s="118"/>
      <c r="S109" s="33"/>
      <c r="T109" s="57"/>
      <c r="U109" s="58"/>
      <c r="V109" s="198">
        <f t="shared" si="2"/>
        <v>0</v>
      </c>
      <c r="W109" s="197">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39"/>
      <c r="B110" s="240"/>
      <c r="C110" s="240"/>
      <c r="D110" s="240"/>
      <c r="E110" s="139"/>
      <c r="F110" s="122"/>
      <c r="G110" s="51"/>
      <c r="H110" s="51"/>
      <c r="I110" s="51"/>
      <c r="J110" s="51"/>
      <c r="K110" s="168"/>
      <c r="L110" s="169"/>
      <c r="M110" s="170"/>
      <c r="N110" s="31"/>
      <c r="O110" s="32"/>
      <c r="P110" s="32"/>
      <c r="Q110" s="134"/>
      <c r="R110" s="118"/>
      <c r="S110" s="33"/>
      <c r="T110" s="57"/>
      <c r="U110" s="58"/>
      <c r="V110" s="198">
        <f t="shared" si="2"/>
        <v>0</v>
      </c>
      <c r="W110" s="197">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39"/>
      <c r="B111" s="240"/>
      <c r="C111" s="240"/>
      <c r="D111" s="240"/>
      <c r="E111" s="139"/>
      <c r="F111" s="122"/>
      <c r="G111" s="51"/>
      <c r="H111" s="51"/>
      <c r="I111" s="51"/>
      <c r="J111" s="51"/>
      <c r="K111" s="168"/>
      <c r="L111" s="169"/>
      <c r="M111" s="170"/>
      <c r="N111" s="31"/>
      <c r="O111" s="32"/>
      <c r="P111" s="32"/>
      <c r="Q111" s="134"/>
      <c r="R111" s="118"/>
      <c r="S111" s="33"/>
      <c r="T111" s="57"/>
      <c r="U111" s="58"/>
      <c r="V111" s="198">
        <f t="shared" si="2"/>
        <v>0</v>
      </c>
      <c r="W111" s="197">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39"/>
      <c r="B112" s="240"/>
      <c r="C112" s="240"/>
      <c r="D112" s="240"/>
      <c r="E112" s="139"/>
      <c r="F112" s="122"/>
      <c r="G112" s="51"/>
      <c r="H112" s="51"/>
      <c r="I112" s="51"/>
      <c r="J112" s="51"/>
      <c r="K112" s="168"/>
      <c r="L112" s="169"/>
      <c r="M112" s="170"/>
      <c r="N112" s="31"/>
      <c r="O112" s="32"/>
      <c r="P112" s="32"/>
      <c r="Q112" s="134"/>
      <c r="R112" s="118"/>
      <c r="S112" s="33"/>
      <c r="T112" s="57"/>
      <c r="U112" s="58"/>
      <c r="V112" s="198">
        <f t="shared" si="2"/>
        <v>0</v>
      </c>
      <c r="W112" s="197">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39"/>
      <c r="B113" s="240"/>
      <c r="C113" s="240"/>
      <c r="D113" s="240"/>
      <c r="E113" s="139"/>
      <c r="F113" s="122"/>
      <c r="G113" s="51"/>
      <c r="H113" s="51"/>
      <c r="I113" s="51"/>
      <c r="J113" s="51"/>
      <c r="K113" s="168"/>
      <c r="L113" s="169"/>
      <c r="M113" s="170"/>
      <c r="N113" s="31"/>
      <c r="O113" s="32"/>
      <c r="P113" s="32"/>
      <c r="Q113" s="134"/>
      <c r="R113" s="118"/>
      <c r="S113" s="33"/>
      <c r="T113" s="57"/>
      <c r="U113" s="58"/>
      <c r="V113" s="198">
        <f t="shared" si="2"/>
        <v>0</v>
      </c>
      <c r="W113" s="197">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39"/>
      <c r="B114" s="240"/>
      <c r="C114" s="240"/>
      <c r="D114" s="240"/>
      <c r="E114" s="139"/>
      <c r="F114" s="122"/>
      <c r="G114" s="51"/>
      <c r="H114" s="51"/>
      <c r="I114" s="51"/>
      <c r="J114" s="51"/>
      <c r="K114" s="168"/>
      <c r="L114" s="169"/>
      <c r="M114" s="170"/>
      <c r="N114" s="31"/>
      <c r="O114" s="32"/>
      <c r="P114" s="32"/>
      <c r="Q114" s="134"/>
      <c r="R114" s="118"/>
      <c r="S114" s="33"/>
      <c r="T114" s="57"/>
      <c r="U114" s="58"/>
      <c r="V114" s="198">
        <f t="shared" si="2"/>
        <v>0</v>
      </c>
      <c r="W114" s="197">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39"/>
      <c r="B115" s="240"/>
      <c r="C115" s="240"/>
      <c r="D115" s="240"/>
      <c r="E115" s="139"/>
      <c r="F115" s="122"/>
      <c r="G115" s="51"/>
      <c r="H115" s="51"/>
      <c r="I115" s="51"/>
      <c r="J115" s="51"/>
      <c r="K115" s="168"/>
      <c r="L115" s="169"/>
      <c r="M115" s="170"/>
      <c r="N115" s="31"/>
      <c r="O115" s="32"/>
      <c r="P115" s="32"/>
      <c r="Q115" s="134"/>
      <c r="R115" s="118"/>
      <c r="S115" s="33"/>
      <c r="T115" s="57"/>
      <c r="U115" s="58"/>
      <c r="V115" s="198">
        <f t="shared" si="2"/>
        <v>0</v>
      </c>
      <c r="W115" s="197">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39"/>
      <c r="B116" s="240"/>
      <c r="C116" s="240"/>
      <c r="D116" s="240"/>
      <c r="E116" s="139"/>
      <c r="F116" s="122"/>
      <c r="G116" s="51"/>
      <c r="H116" s="51"/>
      <c r="I116" s="51"/>
      <c r="J116" s="51"/>
      <c r="K116" s="168"/>
      <c r="L116" s="169"/>
      <c r="M116" s="170"/>
      <c r="N116" s="31"/>
      <c r="O116" s="32"/>
      <c r="P116" s="32"/>
      <c r="Q116" s="134"/>
      <c r="R116" s="118"/>
      <c r="S116" s="33"/>
      <c r="T116" s="57"/>
      <c r="U116" s="58"/>
      <c r="V116" s="198">
        <f t="shared" si="2"/>
        <v>0</v>
      </c>
      <c r="W116" s="197">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39"/>
      <c r="B117" s="240"/>
      <c r="C117" s="240"/>
      <c r="D117" s="240"/>
      <c r="E117" s="139"/>
      <c r="F117" s="122"/>
      <c r="G117" s="51"/>
      <c r="H117" s="51"/>
      <c r="I117" s="51"/>
      <c r="J117" s="51"/>
      <c r="K117" s="168"/>
      <c r="L117" s="169"/>
      <c r="M117" s="170"/>
      <c r="N117" s="31"/>
      <c r="O117" s="32"/>
      <c r="P117" s="32"/>
      <c r="Q117" s="134"/>
      <c r="R117" s="118"/>
      <c r="S117" s="33"/>
      <c r="T117" s="57"/>
      <c r="U117" s="58"/>
      <c r="V117" s="198">
        <f t="shared" si="2"/>
        <v>0</v>
      </c>
      <c r="W117" s="197">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39"/>
      <c r="B118" s="240"/>
      <c r="C118" s="240"/>
      <c r="D118" s="240"/>
      <c r="E118" s="139"/>
      <c r="F118" s="122"/>
      <c r="G118" s="51"/>
      <c r="H118" s="51"/>
      <c r="I118" s="51"/>
      <c r="J118" s="51"/>
      <c r="K118" s="168"/>
      <c r="L118" s="169"/>
      <c r="M118" s="170"/>
      <c r="N118" s="31"/>
      <c r="O118" s="32"/>
      <c r="P118" s="32"/>
      <c r="Q118" s="134"/>
      <c r="R118" s="118"/>
      <c r="S118" s="33"/>
      <c r="T118" s="57"/>
      <c r="U118" s="58"/>
      <c r="V118" s="198">
        <f t="shared" si="2"/>
        <v>0</v>
      </c>
      <c r="W118" s="197">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39"/>
      <c r="B119" s="240"/>
      <c r="C119" s="240"/>
      <c r="D119" s="240"/>
      <c r="E119" s="139"/>
      <c r="F119" s="122"/>
      <c r="G119" s="51"/>
      <c r="H119" s="51"/>
      <c r="I119" s="51"/>
      <c r="J119" s="51"/>
      <c r="K119" s="168"/>
      <c r="L119" s="169"/>
      <c r="M119" s="170"/>
      <c r="N119" s="31"/>
      <c r="O119" s="32"/>
      <c r="P119" s="32"/>
      <c r="Q119" s="134"/>
      <c r="R119" s="118"/>
      <c r="S119" s="33"/>
      <c r="T119" s="57"/>
      <c r="U119" s="58"/>
      <c r="V119" s="198">
        <f t="shared" si="2"/>
        <v>0</v>
      </c>
      <c r="W119" s="197">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39"/>
      <c r="B120" s="240"/>
      <c r="C120" s="240"/>
      <c r="D120" s="240"/>
      <c r="E120" s="139"/>
      <c r="F120" s="122"/>
      <c r="G120" s="51"/>
      <c r="H120" s="51"/>
      <c r="I120" s="51"/>
      <c r="J120" s="51"/>
      <c r="K120" s="168"/>
      <c r="L120" s="169"/>
      <c r="M120" s="170"/>
      <c r="N120" s="31"/>
      <c r="O120" s="32"/>
      <c r="P120" s="32"/>
      <c r="Q120" s="134"/>
      <c r="R120" s="118"/>
      <c r="S120" s="33"/>
      <c r="T120" s="57"/>
      <c r="U120" s="58"/>
      <c r="V120" s="198">
        <f t="shared" si="2"/>
        <v>0</v>
      </c>
      <c r="W120" s="197">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39"/>
      <c r="B121" s="240"/>
      <c r="C121" s="240"/>
      <c r="D121" s="240"/>
      <c r="E121" s="139"/>
      <c r="F121" s="122"/>
      <c r="G121" s="51"/>
      <c r="H121" s="51"/>
      <c r="I121" s="51"/>
      <c r="J121" s="51"/>
      <c r="K121" s="168"/>
      <c r="L121" s="169"/>
      <c r="M121" s="170"/>
      <c r="N121" s="31"/>
      <c r="O121" s="32"/>
      <c r="P121" s="32"/>
      <c r="Q121" s="134"/>
      <c r="R121" s="118"/>
      <c r="S121" s="33"/>
      <c r="T121" s="57"/>
      <c r="U121" s="58"/>
      <c r="V121" s="198">
        <f t="shared" si="2"/>
        <v>0</v>
      </c>
      <c r="W121" s="197">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39"/>
      <c r="B122" s="240"/>
      <c r="C122" s="240"/>
      <c r="D122" s="240"/>
      <c r="E122" s="139"/>
      <c r="F122" s="122"/>
      <c r="G122" s="51"/>
      <c r="H122" s="51"/>
      <c r="I122" s="51"/>
      <c r="J122" s="51"/>
      <c r="K122" s="168"/>
      <c r="L122" s="169"/>
      <c r="M122" s="170"/>
      <c r="N122" s="31"/>
      <c r="O122" s="32"/>
      <c r="P122" s="32"/>
      <c r="Q122" s="134"/>
      <c r="R122" s="118"/>
      <c r="S122" s="33"/>
      <c r="T122" s="57"/>
      <c r="U122" s="58"/>
      <c r="V122" s="198">
        <f t="shared" si="2"/>
        <v>0</v>
      </c>
      <c r="W122" s="197">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39"/>
      <c r="B123" s="240"/>
      <c r="C123" s="240"/>
      <c r="D123" s="240"/>
      <c r="E123" s="139"/>
      <c r="F123" s="122"/>
      <c r="G123" s="51"/>
      <c r="H123" s="51"/>
      <c r="I123" s="51"/>
      <c r="J123" s="51"/>
      <c r="K123" s="168"/>
      <c r="L123" s="169"/>
      <c r="M123" s="170"/>
      <c r="N123" s="31"/>
      <c r="O123" s="32"/>
      <c r="P123" s="32"/>
      <c r="Q123" s="134"/>
      <c r="R123" s="118"/>
      <c r="S123" s="33"/>
      <c r="T123" s="57"/>
      <c r="U123" s="58"/>
      <c r="V123" s="198">
        <f t="shared" si="2"/>
        <v>0</v>
      </c>
      <c r="W123" s="197">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39"/>
      <c r="B124" s="240"/>
      <c r="C124" s="240"/>
      <c r="D124" s="240"/>
      <c r="E124" s="139"/>
      <c r="F124" s="122"/>
      <c r="G124" s="51"/>
      <c r="H124" s="51"/>
      <c r="I124" s="51"/>
      <c r="J124" s="51"/>
      <c r="K124" s="168"/>
      <c r="L124" s="169"/>
      <c r="M124" s="170"/>
      <c r="N124" s="31"/>
      <c r="O124" s="32"/>
      <c r="P124" s="32"/>
      <c r="Q124" s="134"/>
      <c r="R124" s="118"/>
      <c r="S124" s="33"/>
      <c r="T124" s="57"/>
      <c r="U124" s="58"/>
      <c r="V124" s="198">
        <f t="shared" si="2"/>
        <v>0</v>
      </c>
      <c r="W124" s="197">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39"/>
      <c r="B125" s="240"/>
      <c r="C125" s="240"/>
      <c r="D125" s="240"/>
      <c r="E125" s="139"/>
      <c r="F125" s="122"/>
      <c r="G125" s="51"/>
      <c r="H125" s="51"/>
      <c r="I125" s="51"/>
      <c r="J125" s="51"/>
      <c r="K125" s="168"/>
      <c r="L125" s="169"/>
      <c r="M125" s="170"/>
      <c r="N125" s="31"/>
      <c r="O125" s="32"/>
      <c r="P125" s="32"/>
      <c r="Q125" s="134"/>
      <c r="R125" s="118"/>
      <c r="S125" s="33"/>
      <c r="T125" s="57"/>
      <c r="U125" s="58"/>
      <c r="V125" s="198">
        <f t="shared" si="2"/>
        <v>0</v>
      </c>
      <c r="W125" s="197">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39"/>
      <c r="B126" s="240"/>
      <c r="C126" s="240"/>
      <c r="D126" s="240"/>
      <c r="E126" s="139"/>
      <c r="F126" s="122"/>
      <c r="G126" s="51"/>
      <c r="H126" s="51"/>
      <c r="I126" s="51"/>
      <c r="J126" s="51"/>
      <c r="K126" s="168"/>
      <c r="L126" s="169"/>
      <c r="M126" s="170"/>
      <c r="N126" s="31"/>
      <c r="O126" s="32"/>
      <c r="P126" s="32"/>
      <c r="Q126" s="134"/>
      <c r="R126" s="118"/>
      <c r="S126" s="33"/>
      <c r="T126" s="57"/>
      <c r="U126" s="58"/>
      <c r="V126" s="198">
        <f t="shared" si="2"/>
        <v>0</v>
      </c>
      <c r="W126" s="197">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39"/>
      <c r="B127" s="240"/>
      <c r="C127" s="240"/>
      <c r="D127" s="240"/>
      <c r="E127" s="139"/>
      <c r="F127" s="122"/>
      <c r="G127" s="51"/>
      <c r="H127" s="51"/>
      <c r="I127" s="51"/>
      <c r="J127" s="51"/>
      <c r="K127" s="168"/>
      <c r="L127" s="169"/>
      <c r="M127" s="170"/>
      <c r="N127" s="31"/>
      <c r="O127" s="32"/>
      <c r="P127" s="32"/>
      <c r="Q127" s="134"/>
      <c r="R127" s="118"/>
      <c r="S127" s="33"/>
      <c r="T127" s="57"/>
      <c r="U127" s="58"/>
      <c r="V127" s="198">
        <f t="shared" si="2"/>
        <v>0</v>
      </c>
      <c r="W127" s="197">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39"/>
      <c r="B128" s="240"/>
      <c r="C128" s="240"/>
      <c r="D128" s="240"/>
      <c r="E128" s="139"/>
      <c r="F128" s="122"/>
      <c r="G128" s="51"/>
      <c r="H128" s="51"/>
      <c r="I128" s="51"/>
      <c r="J128" s="51"/>
      <c r="K128" s="168"/>
      <c r="L128" s="169"/>
      <c r="M128" s="170"/>
      <c r="N128" s="31"/>
      <c r="O128" s="32"/>
      <c r="P128" s="32"/>
      <c r="Q128" s="134"/>
      <c r="R128" s="118"/>
      <c r="S128" s="33"/>
      <c r="T128" s="57"/>
      <c r="U128" s="58"/>
      <c r="V128" s="198">
        <f t="shared" si="2"/>
        <v>0</v>
      </c>
      <c r="W128" s="197">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39"/>
      <c r="B129" s="240"/>
      <c r="C129" s="240"/>
      <c r="D129" s="240"/>
      <c r="E129" s="139"/>
      <c r="F129" s="122"/>
      <c r="G129" s="51"/>
      <c r="H129" s="51"/>
      <c r="I129" s="51"/>
      <c r="J129" s="51"/>
      <c r="K129" s="168"/>
      <c r="L129" s="169"/>
      <c r="M129" s="170"/>
      <c r="N129" s="31"/>
      <c r="O129" s="32"/>
      <c r="P129" s="32"/>
      <c r="Q129" s="134"/>
      <c r="R129" s="118"/>
      <c r="S129" s="33"/>
      <c r="T129" s="57"/>
      <c r="U129" s="58"/>
      <c r="V129" s="198">
        <f t="shared" si="2"/>
        <v>0</v>
      </c>
      <c r="W129" s="197">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39"/>
      <c r="B130" s="240"/>
      <c r="C130" s="240"/>
      <c r="D130" s="240"/>
      <c r="E130" s="139"/>
      <c r="F130" s="122"/>
      <c r="G130" s="51"/>
      <c r="H130" s="51"/>
      <c r="I130" s="51"/>
      <c r="J130" s="51"/>
      <c r="K130" s="168"/>
      <c r="L130" s="169"/>
      <c r="M130" s="170"/>
      <c r="N130" s="31"/>
      <c r="O130" s="32"/>
      <c r="P130" s="32"/>
      <c r="Q130" s="134"/>
      <c r="R130" s="118"/>
      <c r="S130" s="33"/>
      <c r="T130" s="57"/>
      <c r="U130" s="58"/>
      <c r="V130" s="198">
        <f t="shared" si="2"/>
        <v>0</v>
      </c>
      <c r="W130" s="197">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39"/>
      <c r="B131" s="240"/>
      <c r="C131" s="240"/>
      <c r="D131" s="240"/>
      <c r="E131" s="139"/>
      <c r="F131" s="122"/>
      <c r="G131" s="51"/>
      <c r="H131" s="51"/>
      <c r="I131" s="51"/>
      <c r="J131" s="51"/>
      <c r="K131" s="168"/>
      <c r="L131" s="169"/>
      <c r="M131" s="170"/>
      <c r="N131" s="31"/>
      <c r="O131" s="32"/>
      <c r="P131" s="32"/>
      <c r="Q131" s="134"/>
      <c r="R131" s="118"/>
      <c r="S131" s="33"/>
      <c r="T131" s="57"/>
      <c r="U131" s="58"/>
      <c r="V131" s="198">
        <f t="shared" si="2"/>
        <v>0</v>
      </c>
      <c r="W131" s="197">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39"/>
      <c r="B132" s="240"/>
      <c r="C132" s="240"/>
      <c r="D132" s="240"/>
      <c r="E132" s="139"/>
      <c r="F132" s="122"/>
      <c r="G132" s="51"/>
      <c r="H132" s="51"/>
      <c r="I132" s="51"/>
      <c r="J132" s="51"/>
      <c r="K132" s="168"/>
      <c r="L132" s="169"/>
      <c r="M132" s="170"/>
      <c r="N132" s="31"/>
      <c r="O132" s="32"/>
      <c r="P132" s="32"/>
      <c r="Q132" s="134"/>
      <c r="R132" s="118"/>
      <c r="S132" s="33"/>
      <c r="T132" s="57"/>
      <c r="U132" s="58"/>
      <c r="V132" s="198">
        <f t="shared" si="2"/>
        <v>0</v>
      </c>
      <c r="W132" s="197">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39"/>
      <c r="B133" s="240"/>
      <c r="C133" s="240"/>
      <c r="D133" s="240"/>
      <c r="E133" s="139"/>
      <c r="F133" s="122"/>
      <c r="G133" s="51"/>
      <c r="H133" s="51"/>
      <c r="I133" s="51"/>
      <c r="J133" s="51"/>
      <c r="K133" s="168"/>
      <c r="L133" s="169"/>
      <c r="M133" s="170"/>
      <c r="N133" s="31"/>
      <c r="O133" s="32"/>
      <c r="P133" s="32"/>
      <c r="Q133" s="134"/>
      <c r="R133" s="118"/>
      <c r="S133" s="33"/>
      <c r="T133" s="57"/>
      <c r="U133" s="58"/>
      <c r="V133" s="198">
        <f t="shared" si="2"/>
        <v>0</v>
      </c>
      <c r="W133" s="197">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39"/>
      <c r="B134" s="240"/>
      <c r="C134" s="240"/>
      <c r="D134" s="240"/>
      <c r="E134" s="139"/>
      <c r="F134" s="122"/>
      <c r="G134" s="51"/>
      <c r="H134" s="51"/>
      <c r="I134" s="51"/>
      <c r="J134" s="51"/>
      <c r="K134" s="168"/>
      <c r="L134" s="169"/>
      <c r="M134" s="170"/>
      <c r="N134" s="31"/>
      <c r="O134" s="32"/>
      <c r="P134" s="32"/>
      <c r="Q134" s="134"/>
      <c r="R134" s="118"/>
      <c r="S134" s="33"/>
      <c r="T134" s="57"/>
      <c r="U134" s="58"/>
      <c r="V134" s="198">
        <f t="shared" si="2"/>
        <v>0</v>
      </c>
      <c r="W134" s="197">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39"/>
      <c r="B135" s="240"/>
      <c r="C135" s="240"/>
      <c r="D135" s="240"/>
      <c r="E135" s="139"/>
      <c r="F135" s="122"/>
      <c r="G135" s="51"/>
      <c r="H135" s="51"/>
      <c r="I135" s="51"/>
      <c r="J135" s="51"/>
      <c r="K135" s="168"/>
      <c r="L135" s="169"/>
      <c r="M135" s="170"/>
      <c r="N135" s="31"/>
      <c r="O135" s="32"/>
      <c r="P135" s="32"/>
      <c r="Q135" s="134"/>
      <c r="R135" s="118"/>
      <c r="S135" s="33"/>
      <c r="T135" s="57"/>
      <c r="U135" s="58"/>
      <c r="V135" s="198">
        <f t="shared" si="2"/>
        <v>0</v>
      </c>
      <c r="W135" s="197">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39"/>
      <c r="B136" s="240"/>
      <c r="C136" s="240"/>
      <c r="D136" s="240"/>
      <c r="E136" s="139"/>
      <c r="F136" s="122"/>
      <c r="G136" s="51"/>
      <c r="H136" s="51"/>
      <c r="I136" s="51"/>
      <c r="J136" s="51"/>
      <c r="K136" s="168"/>
      <c r="L136" s="169"/>
      <c r="M136" s="170"/>
      <c r="N136" s="31"/>
      <c r="O136" s="32"/>
      <c r="P136" s="32"/>
      <c r="Q136" s="134"/>
      <c r="R136" s="118"/>
      <c r="S136" s="33"/>
      <c r="T136" s="57"/>
      <c r="U136" s="58"/>
      <c r="V136" s="198">
        <f t="shared" si="2"/>
        <v>0</v>
      </c>
      <c r="W136" s="197">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39"/>
      <c r="B137" s="240"/>
      <c r="C137" s="240"/>
      <c r="D137" s="240"/>
      <c r="E137" s="139"/>
      <c r="F137" s="122"/>
      <c r="G137" s="51"/>
      <c r="H137" s="51"/>
      <c r="I137" s="51"/>
      <c r="J137" s="51"/>
      <c r="K137" s="168"/>
      <c r="L137" s="169"/>
      <c r="M137" s="170"/>
      <c r="N137" s="31"/>
      <c r="O137" s="32"/>
      <c r="P137" s="32"/>
      <c r="Q137" s="134"/>
      <c r="R137" s="118"/>
      <c r="S137" s="33"/>
      <c r="T137" s="57"/>
      <c r="U137" s="58"/>
      <c r="V137" s="198">
        <f t="shared" si="2"/>
        <v>0</v>
      </c>
      <c r="W137" s="197">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39"/>
      <c r="B138" s="240"/>
      <c r="C138" s="240"/>
      <c r="D138" s="240"/>
      <c r="E138" s="139"/>
      <c r="F138" s="122"/>
      <c r="G138" s="51"/>
      <c r="H138" s="51"/>
      <c r="I138" s="51"/>
      <c r="J138" s="51"/>
      <c r="K138" s="168"/>
      <c r="L138" s="169"/>
      <c r="M138" s="170"/>
      <c r="N138" s="31"/>
      <c r="O138" s="32"/>
      <c r="P138" s="32"/>
      <c r="Q138" s="134"/>
      <c r="R138" s="118"/>
      <c r="S138" s="33"/>
      <c r="T138" s="57"/>
      <c r="U138" s="58"/>
      <c r="V138" s="198">
        <f t="shared" si="2"/>
        <v>0</v>
      </c>
      <c r="W138" s="197">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39"/>
      <c r="B139" s="240"/>
      <c r="C139" s="240"/>
      <c r="D139" s="240"/>
      <c r="E139" s="139"/>
      <c r="F139" s="122"/>
      <c r="G139" s="51"/>
      <c r="H139" s="51"/>
      <c r="I139" s="51"/>
      <c r="J139" s="51"/>
      <c r="K139" s="168"/>
      <c r="L139" s="169"/>
      <c r="M139" s="170"/>
      <c r="N139" s="31"/>
      <c r="O139" s="32"/>
      <c r="P139" s="32"/>
      <c r="Q139" s="134"/>
      <c r="R139" s="118"/>
      <c r="S139" s="33"/>
      <c r="T139" s="57"/>
      <c r="U139" s="58"/>
      <c r="V139" s="198">
        <f t="shared" si="2"/>
        <v>0</v>
      </c>
      <c r="W139" s="197">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39"/>
      <c r="B140" s="240"/>
      <c r="C140" s="240"/>
      <c r="D140" s="240"/>
      <c r="E140" s="139"/>
      <c r="F140" s="122"/>
      <c r="G140" s="51"/>
      <c r="H140" s="51"/>
      <c r="I140" s="51"/>
      <c r="J140" s="51"/>
      <c r="K140" s="168"/>
      <c r="L140" s="169"/>
      <c r="M140" s="170"/>
      <c r="N140" s="31"/>
      <c r="O140" s="32"/>
      <c r="P140" s="32"/>
      <c r="Q140" s="134"/>
      <c r="R140" s="118"/>
      <c r="S140" s="33"/>
      <c r="T140" s="57"/>
      <c r="U140" s="58"/>
      <c r="V140" s="198">
        <f t="shared" si="2"/>
        <v>0</v>
      </c>
      <c r="W140" s="197">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39"/>
      <c r="B141" s="240"/>
      <c r="C141" s="240"/>
      <c r="D141" s="240"/>
      <c r="E141" s="139"/>
      <c r="F141" s="122"/>
      <c r="G141" s="51"/>
      <c r="H141" s="51"/>
      <c r="I141" s="51"/>
      <c r="J141" s="51"/>
      <c r="K141" s="168"/>
      <c r="L141" s="169"/>
      <c r="M141" s="170"/>
      <c r="N141" s="31"/>
      <c r="O141" s="32"/>
      <c r="P141" s="32"/>
      <c r="Q141" s="134"/>
      <c r="R141" s="118"/>
      <c r="S141" s="33"/>
      <c r="T141" s="57"/>
      <c r="U141" s="58"/>
      <c r="V141" s="198">
        <f t="shared" si="2"/>
        <v>0</v>
      </c>
      <c r="W141" s="197">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39"/>
      <c r="B142" s="240"/>
      <c r="C142" s="240"/>
      <c r="D142" s="240"/>
      <c r="E142" s="139"/>
      <c r="F142" s="122"/>
      <c r="G142" s="51"/>
      <c r="H142" s="51"/>
      <c r="I142" s="51"/>
      <c r="J142" s="51"/>
      <c r="K142" s="168"/>
      <c r="L142" s="169"/>
      <c r="M142" s="170"/>
      <c r="N142" s="31"/>
      <c r="O142" s="32"/>
      <c r="P142" s="32"/>
      <c r="Q142" s="134"/>
      <c r="R142" s="118"/>
      <c r="S142" s="33"/>
      <c r="T142" s="57"/>
      <c r="U142" s="58"/>
      <c r="V142" s="198">
        <f t="shared" si="2"/>
        <v>0</v>
      </c>
      <c r="W142" s="197">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39"/>
      <c r="B143" s="240"/>
      <c r="C143" s="240"/>
      <c r="D143" s="240"/>
      <c r="E143" s="139"/>
      <c r="F143" s="122"/>
      <c r="G143" s="51"/>
      <c r="H143" s="51"/>
      <c r="I143" s="51"/>
      <c r="J143" s="51"/>
      <c r="K143" s="168"/>
      <c r="L143" s="169"/>
      <c r="M143" s="170"/>
      <c r="N143" s="31"/>
      <c r="O143" s="32"/>
      <c r="P143" s="32"/>
      <c r="Q143" s="134"/>
      <c r="R143" s="118"/>
      <c r="S143" s="33"/>
      <c r="T143" s="57"/>
      <c r="U143" s="58"/>
      <c r="V143" s="198">
        <f t="shared" si="2"/>
        <v>0</v>
      </c>
      <c r="W143" s="197">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39"/>
      <c r="B144" s="240"/>
      <c r="C144" s="240"/>
      <c r="D144" s="240"/>
      <c r="E144" s="139"/>
      <c r="F144" s="122"/>
      <c r="G144" s="51"/>
      <c r="H144" s="51"/>
      <c r="I144" s="51"/>
      <c r="J144" s="51"/>
      <c r="K144" s="168"/>
      <c r="L144" s="169"/>
      <c r="M144" s="170"/>
      <c r="N144" s="31"/>
      <c r="O144" s="32"/>
      <c r="P144" s="32"/>
      <c r="Q144" s="134"/>
      <c r="R144" s="118"/>
      <c r="S144" s="33"/>
      <c r="T144" s="57"/>
      <c r="U144" s="58"/>
      <c r="V144" s="198">
        <f t="shared" si="2"/>
        <v>0</v>
      </c>
      <c r="W144" s="197">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39"/>
      <c r="B145" s="240"/>
      <c r="C145" s="240"/>
      <c r="D145" s="240"/>
      <c r="E145" s="139"/>
      <c r="F145" s="122"/>
      <c r="G145" s="51"/>
      <c r="H145" s="51"/>
      <c r="I145" s="51"/>
      <c r="J145" s="51"/>
      <c r="K145" s="168"/>
      <c r="L145" s="169"/>
      <c r="M145" s="170"/>
      <c r="N145" s="31"/>
      <c r="O145" s="32"/>
      <c r="P145" s="32"/>
      <c r="Q145" s="134"/>
      <c r="R145" s="118"/>
      <c r="S145" s="33"/>
      <c r="T145" s="57"/>
      <c r="U145" s="58"/>
      <c r="V145" s="198">
        <f t="shared" si="2"/>
        <v>0</v>
      </c>
      <c r="W145" s="197">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39"/>
      <c r="B146" s="240"/>
      <c r="C146" s="240"/>
      <c r="D146" s="240"/>
      <c r="E146" s="139"/>
      <c r="F146" s="122"/>
      <c r="G146" s="51"/>
      <c r="H146" s="51"/>
      <c r="I146" s="51"/>
      <c r="J146" s="51"/>
      <c r="K146" s="168"/>
      <c r="L146" s="169"/>
      <c r="M146" s="170"/>
      <c r="N146" s="31"/>
      <c r="O146" s="32"/>
      <c r="P146" s="32"/>
      <c r="Q146" s="134"/>
      <c r="R146" s="118"/>
      <c r="S146" s="33"/>
      <c r="T146" s="57"/>
      <c r="U146" s="58"/>
      <c r="V146" s="198">
        <f t="shared" si="2"/>
        <v>0</v>
      </c>
      <c r="W146" s="197">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39"/>
      <c r="B147" s="240"/>
      <c r="C147" s="240"/>
      <c r="D147" s="240"/>
      <c r="E147" s="139"/>
      <c r="F147" s="122"/>
      <c r="G147" s="51"/>
      <c r="H147" s="51"/>
      <c r="I147" s="51"/>
      <c r="J147" s="51"/>
      <c r="K147" s="168"/>
      <c r="L147" s="169"/>
      <c r="M147" s="170"/>
      <c r="N147" s="31"/>
      <c r="O147" s="32"/>
      <c r="P147" s="32"/>
      <c r="Q147" s="134"/>
      <c r="R147" s="118"/>
      <c r="S147" s="33"/>
      <c r="T147" s="57"/>
      <c r="U147" s="58"/>
      <c r="V147" s="198">
        <f t="shared" si="2"/>
        <v>0</v>
      </c>
      <c r="W147" s="197">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39"/>
      <c r="B148" s="240"/>
      <c r="C148" s="240"/>
      <c r="D148" s="240"/>
      <c r="E148" s="139"/>
      <c r="F148" s="122"/>
      <c r="G148" s="51"/>
      <c r="H148" s="51"/>
      <c r="I148" s="51"/>
      <c r="J148" s="51"/>
      <c r="K148" s="168"/>
      <c r="L148" s="169"/>
      <c r="M148" s="170"/>
      <c r="N148" s="31"/>
      <c r="O148" s="32"/>
      <c r="P148" s="32"/>
      <c r="Q148" s="134"/>
      <c r="R148" s="118"/>
      <c r="S148" s="33"/>
      <c r="T148" s="57"/>
      <c r="U148" s="58"/>
      <c r="V148" s="198">
        <f t="shared" si="2"/>
        <v>0</v>
      </c>
      <c r="W148" s="197">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39"/>
      <c r="B149" s="240"/>
      <c r="C149" s="240"/>
      <c r="D149" s="240"/>
      <c r="E149" s="139"/>
      <c r="F149" s="122"/>
      <c r="G149" s="51"/>
      <c r="H149" s="51"/>
      <c r="I149" s="51"/>
      <c r="J149" s="51"/>
      <c r="K149" s="168"/>
      <c r="L149" s="169"/>
      <c r="M149" s="170"/>
      <c r="N149" s="31"/>
      <c r="O149" s="32"/>
      <c r="P149" s="32"/>
      <c r="Q149" s="134"/>
      <c r="R149" s="118"/>
      <c r="S149" s="33"/>
      <c r="T149" s="57"/>
      <c r="U149" s="58"/>
      <c r="V149" s="198">
        <f t="shared" si="2"/>
        <v>0</v>
      </c>
      <c r="W149" s="197">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39"/>
      <c r="B150" s="240"/>
      <c r="C150" s="240"/>
      <c r="D150" s="240"/>
      <c r="E150" s="139"/>
      <c r="F150" s="122"/>
      <c r="G150" s="51"/>
      <c r="H150" s="51"/>
      <c r="I150" s="51"/>
      <c r="J150" s="51"/>
      <c r="K150" s="168"/>
      <c r="L150" s="169"/>
      <c r="M150" s="170"/>
      <c r="N150" s="31"/>
      <c r="O150" s="32"/>
      <c r="P150" s="32"/>
      <c r="Q150" s="134"/>
      <c r="R150" s="118"/>
      <c r="S150" s="33"/>
      <c r="T150" s="57"/>
      <c r="U150" s="58"/>
      <c r="V150" s="198">
        <f t="shared" si="2"/>
        <v>0</v>
      </c>
      <c r="W150" s="197">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39"/>
      <c r="B151" s="240"/>
      <c r="C151" s="240"/>
      <c r="D151" s="240"/>
      <c r="E151" s="139"/>
      <c r="F151" s="122"/>
      <c r="G151" s="51"/>
      <c r="H151" s="51"/>
      <c r="I151" s="51"/>
      <c r="J151" s="51"/>
      <c r="K151" s="168"/>
      <c r="L151" s="169"/>
      <c r="M151" s="170"/>
      <c r="N151" s="31"/>
      <c r="O151" s="32"/>
      <c r="P151" s="32"/>
      <c r="Q151" s="134"/>
      <c r="R151" s="118"/>
      <c r="S151" s="33"/>
      <c r="T151" s="57"/>
      <c r="U151" s="58"/>
      <c r="V151" s="198">
        <f t="shared" si="2"/>
        <v>0</v>
      </c>
      <c r="W151" s="197">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39"/>
      <c r="B152" s="240"/>
      <c r="C152" s="240"/>
      <c r="D152" s="240"/>
      <c r="E152" s="139"/>
      <c r="F152" s="122"/>
      <c r="G152" s="51"/>
      <c r="H152" s="51"/>
      <c r="I152" s="51"/>
      <c r="J152" s="51"/>
      <c r="K152" s="168"/>
      <c r="L152" s="169"/>
      <c r="M152" s="170"/>
      <c r="N152" s="31"/>
      <c r="O152" s="32"/>
      <c r="P152" s="32"/>
      <c r="Q152" s="134"/>
      <c r="R152" s="118"/>
      <c r="S152" s="33"/>
      <c r="T152" s="57"/>
      <c r="U152" s="58"/>
      <c r="V152" s="198">
        <f t="shared" si="2"/>
        <v>0</v>
      </c>
      <c r="W152" s="197">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39"/>
      <c r="B153" s="240"/>
      <c r="C153" s="240"/>
      <c r="D153" s="240"/>
      <c r="E153" s="139"/>
      <c r="F153" s="122"/>
      <c r="G153" s="51"/>
      <c r="H153" s="51"/>
      <c r="I153" s="51"/>
      <c r="J153" s="51"/>
      <c r="K153" s="168"/>
      <c r="L153" s="169"/>
      <c r="M153" s="170"/>
      <c r="N153" s="31"/>
      <c r="O153" s="32"/>
      <c r="P153" s="32"/>
      <c r="Q153" s="134"/>
      <c r="R153" s="118"/>
      <c r="S153" s="33"/>
      <c r="T153" s="57"/>
      <c r="U153" s="58"/>
      <c r="V153" s="198">
        <f t="shared" si="2"/>
        <v>0</v>
      </c>
      <c r="W153" s="197">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39"/>
      <c r="B154" s="240"/>
      <c r="C154" s="240"/>
      <c r="D154" s="240"/>
      <c r="E154" s="139"/>
      <c r="F154" s="122"/>
      <c r="G154" s="51"/>
      <c r="H154" s="51"/>
      <c r="I154" s="51"/>
      <c r="J154" s="51"/>
      <c r="K154" s="168"/>
      <c r="L154" s="169"/>
      <c r="M154" s="170"/>
      <c r="N154" s="31"/>
      <c r="O154" s="32"/>
      <c r="P154" s="32"/>
      <c r="Q154" s="134"/>
      <c r="R154" s="118"/>
      <c r="S154" s="33"/>
      <c r="T154" s="57"/>
      <c r="U154" s="58"/>
      <c r="V154" s="198">
        <f t="shared" si="2"/>
        <v>0</v>
      </c>
      <c r="W154" s="197">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39"/>
      <c r="B155" s="240"/>
      <c r="C155" s="240"/>
      <c r="D155" s="240"/>
      <c r="E155" s="139"/>
      <c r="F155" s="122"/>
      <c r="G155" s="51"/>
      <c r="H155" s="51"/>
      <c r="I155" s="51"/>
      <c r="J155" s="51"/>
      <c r="K155" s="168"/>
      <c r="L155" s="169"/>
      <c r="M155" s="170"/>
      <c r="N155" s="31"/>
      <c r="O155" s="32"/>
      <c r="P155" s="32"/>
      <c r="Q155" s="134"/>
      <c r="R155" s="118"/>
      <c r="S155" s="33"/>
      <c r="T155" s="57"/>
      <c r="U155" s="58"/>
      <c r="V155" s="198">
        <f t="shared" si="2"/>
        <v>0</v>
      </c>
      <c r="W155" s="197">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39"/>
      <c r="B156" s="240"/>
      <c r="C156" s="240"/>
      <c r="D156" s="240"/>
      <c r="E156" s="139"/>
      <c r="F156" s="122"/>
      <c r="G156" s="51"/>
      <c r="H156" s="51"/>
      <c r="I156" s="51"/>
      <c r="J156" s="51"/>
      <c r="K156" s="168"/>
      <c r="L156" s="169"/>
      <c r="M156" s="170"/>
      <c r="N156" s="31"/>
      <c r="O156" s="32"/>
      <c r="P156" s="32"/>
      <c r="Q156" s="134"/>
      <c r="R156" s="118"/>
      <c r="S156" s="33"/>
      <c r="T156" s="57"/>
      <c r="U156" s="58"/>
      <c r="V156" s="198">
        <f t="shared" si="2"/>
        <v>0</v>
      </c>
      <c r="W156" s="197">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39"/>
      <c r="B157" s="240"/>
      <c r="C157" s="240"/>
      <c r="D157" s="240"/>
      <c r="E157" s="139"/>
      <c r="F157" s="122"/>
      <c r="G157" s="51"/>
      <c r="H157" s="51"/>
      <c r="I157" s="51"/>
      <c r="J157" s="51"/>
      <c r="K157" s="168"/>
      <c r="L157" s="169"/>
      <c r="M157" s="170"/>
      <c r="N157" s="31"/>
      <c r="O157" s="32"/>
      <c r="P157" s="32"/>
      <c r="Q157" s="134"/>
      <c r="R157" s="118"/>
      <c r="S157" s="33"/>
      <c r="T157" s="57"/>
      <c r="U157" s="58"/>
      <c r="V157" s="198">
        <f t="shared" si="2"/>
        <v>0</v>
      </c>
      <c r="W157" s="197">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39"/>
      <c r="B158" s="240"/>
      <c r="C158" s="240"/>
      <c r="D158" s="240"/>
      <c r="E158" s="139"/>
      <c r="F158" s="122"/>
      <c r="G158" s="51"/>
      <c r="H158" s="51"/>
      <c r="I158" s="51"/>
      <c r="J158" s="51"/>
      <c r="K158" s="168"/>
      <c r="L158" s="169"/>
      <c r="M158" s="170"/>
      <c r="N158" s="31"/>
      <c r="O158" s="32"/>
      <c r="P158" s="32"/>
      <c r="Q158" s="134"/>
      <c r="R158" s="118"/>
      <c r="S158" s="33"/>
      <c r="T158" s="57"/>
      <c r="U158" s="58"/>
      <c r="V158" s="198">
        <f t="shared" si="2"/>
        <v>0</v>
      </c>
      <c r="W158" s="197">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39"/>
      <c r="B159" s="240"/>
      <c r="C159" s="240"/>
      <c r="D159" s="240"/>
      <c r="E159" s="139"/>
      <c r="F159" s="122"/>
      <c r="G159" s="51"/>
      <c r="H159" s="51"/>
      <c r="I159" s="51"/>
      <c r="J159" s="51"/>
      <c r="K159" s="168"/>
      <c r="L159" s="169"/>
      <c r="M159" s="170"/>
      <c r="N159" s="31"/>
      <c r="O159" s="32"/>
      <c r="P159" s="32"/>
      <c r="Q159" s="134"/>
      <c r="R159" s="118"/>
      <c r="S159" s="33"/>
      <c r="T159" s="57"/>
      <c r="U159" s="58"/>
      <c r="V159" s="198">
        <f t="shared" si="2"/>
        <v>0</v>
      </c>
      <c r="W159" s="197">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39"/>
      <c r="B160" s="240"/>
      <c r="C160" s="240"/>
      <c r="D160" s="240"/>
      <c r="E160" s="139"/>
      <c r="F160" s="122"/>
      <c r="G160" s="51"/>
      <c r="H160" s="51"/>
      <c r="I160" s="51"/>
      <c r="J160" s="51"/>
      <c r="K160" s="168"/>
      <c r="L160" s="169"/>
      <c r="M160" s="170"/>
      <c r="N160" s="31"/>
      <c r="O160" s="32"/>
      <c r="P160" s="32"/>
      <c r="Q160" s="134"/>
      <c r="R160" s="118"/>
      <c r="S160" s="33"/>
      <c r="T160" s="57"/>
      <c r="U160" s="58"/>
      <c r="V160" s="198">
        <f t="shared" si="2"/>
        <v>0</v>
      </c>
      <c r="W160" s="197">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39"/>
      <c r="B161" s="240"/>
      <c r="C161" s="240"/>
      <c r="D161" s="240"/>
      <c r="E161" s="139"/>
      <c r="F161" s="122"/>
      <c r="G161" s="51"/>
      <c r="H161" s="51"/>
      <c r="I161" s="51"/>
      <c r="J161" s="51"/>
      <c r="K161" s="168"/>
      <c r="L161" s="169"/>
      <c r="M161" s="170"/>
      <c r="N161" s="31"/>
      <c r="O161" s="32"/>
      <c r="P161" s="32"/>
      <c r="Q161" s="134"/>
      <c r="R161" s="118"/>
      <c r="S161" s="33"/>
      <c r="T161" s="57"/>
      <c r="U161" s="58"/>
      <c r="V161" s="198">
        <f t="shared" si="2"/>
        <v>0</v>
      </c>
      <c r="W161" s="197">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39"/>
      <c r="B162" s="240"/>
      <c r="C162" s="240"/>
      <c r="D162" s="240"/>
      <c r="E162" s="139"/>
      <c r="F162" s="122"/>
      <c r="G162" s="51"/>
      <c r="H162" s="51"/>
      <c r="I162" s="51"/>
      <c r="J162" s="51"/>
      <c r="K162" s="168"/>
      <c r="L162" s="169"/>
      <c r="M162" s="170"/>
      <c r="N162" s="31"/>
      <c r="O162" s="32"/>
      <c r="P162" s="32"/>
      <c r="Q162" s="134"/>
      <c r="R162" s="118"/>
      <c r="S162" s="33"/>
      <c r="T162" s="57"/>
      <c r="U162" s="58"/>
      <c r="V162" s="198">
        <f t="shared" si="2"/>
        <v>0</v>
      </c>
      <c r="W162" s="197">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39"/>
      <c r="B163" s="240"/>
      <c r="C163" s="240"/>
      <c r="D163" s="240"/>
      <c r="E163" s="139"/>
      <c r="F163" s="122"/>
      <c r="G163" s="51"/>
      <c r="H163" s="51"/>
      <c r="I163" s="51"/>
      <c r="J163" s="51"/>
      <c r="K163" s="168"/>
      <c r="L163" s="169"/>
      <c r="M163" s="170"/>
      <c r="N163" s="31"/>
      <c r="O163" s="32"/>
      <c r="P163" s="32"/>
      <c r="Q163" s="134"/>
      <c r="R163" s="118"/>
      <c r="S163" s="33"/>
      <c r="T163" s="57"/>
      <c r="U163" s="58"/>
      <c r="V163" s="198">
        <f t="shared" si="2"/>
        <v>0</v>
      </c>
      <c r="W163" s="197">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39"/>
      <c r="B164" s="240"/>
      <c r="C164" s="240"/>
      <c r="D164" s="240"/>
      <c r="E164" s="139"/>
      <c r="F164" s="122"/>
      <c r="G164" s="51"/>
      <c r="H164" s="51"/>
      <c r="I164" s="51"/>
      <c r="J164" s="51"/>
      <c r="K164" s="168"/>
      <c r="L164" s="169"/>
      <c r="M164" s="170"/>
      <c r="N164" s="31"/>
      <c r="O164" s="32"/>
      <c r="P164" s="32"/>
      <c r="Q164" s="134"/>
      <c r="R164" s="118"/>
      <c r="S164" s="33"/>
      <c r="T164" s="57"/>
      <c r="U164" s="58"/>
      <c r="V164" s="198">
        <f t="shared" si="2"/>
        <v>0</v>
      </c>
      <c r="W164" s="197">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39"/>
      <c r="B165" s="240"/>
      <c r="C165" s="240"/>
      <c r="D165" s="240"/>
      <c r="E165" s="139"/>
      <c r="F165" s="122"/>
      <c r="G165" s="51"/>
      <c r="H165" s="51"/>
      <c r="I165" s="51"/>
      <c r="J165" s="51"/>
      <c r="K165" s="168"/>
      <c r="L165" s="169"/>
      <c r="M165" s="170"/>
      <c r="N165" s="31"/>
      <c r="O165" s="32"/>
      <c r="P165" s="32"/>
      <c r="Q165" s="134"/>
      <c r="R165" s="118"/>
      <c r="S165" s="33"/>
      <c r="T165" s="57"/>
      <c r="U165" s="58"/>
      <c r="V165" s="198">
        <f t="shared" si="2"/>
        <v>0</v>
      </c>
      <c r="W165" s="197">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39"/>
      <c r="B166" s="240"/>
      <c r="C166" s="240"/>
      <c r="D166" s="240"/>
      <c r="E166" s="139"/>
      <c r="F166" s="122"/>
      <c r="G166" s="51"/>
      <c r="H166" s="51"/>
      <c r="I166" s="51"/>
      <c r="J166" s="51"/>
      <c r="K166" s="168"/>
      <c r="L166" s="169"/>
      <c r="M166" s="170"/>
      <c r="N166" s="31"/>
      <c r="O166" s="32"/>
      <c r="P166" s="32"/>
      <c r="Q166" s="134"/>
      <c r="R166" s="118"/>
      <c r="S166" s="33"/>
      <c r="T166" s="57"/>
      <c r="U166" s="58"/>
      <c r="V166" s="198">
        <f t="shared" si="2"/>
        <v>0</v>
      </c>
      <c r="W166" s="197">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39"/>
      <c r="B167" s="240"/>
      <c r="C167" s="240"/>
      <c r="D167" s="240"/>
      <c r="E167" s="139"/>
      <c r="F167" s="122"/>
      <c r="G167" s="51"/>
      <c r="H167" s="51"/>
      <c r="I167" s="51"/>
      <c r="J167" s="51"/>
      <c r="K167" s="168"/>
      <c r="L167" s="169"/>
      <c r="M167" s="170"/>
      <c r="N167" s="31"/>
      <c r="O167" s="32"/>
      <c r="P167" s="32"/>
      <c r="Q167" s="134"/>
      <c r="R167" s="118"/>
      <c r="S167" s="33"/>
      <c r="T167" s="57"/>
      <c r="U167" s="58"/>
      <c r="V167" s="198">
        <f t="shared" si="2"/>
        <v>0</v>
      </c>
      <c r="W167" s="197">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39"/>
      <c r="B168" s="240"/>
      <c r="C168" s="240"/>
      <c r="D168" s="240"/>
      <c r="E168" s="139"/>
      <c r="F168" s="122"/>
      <c r="G168" s="51"/>
      <c r="H168" s="51"/>
      <c r="I168" s="51"/>
      <c r="J168" s="51"/>
      <c r="K168" s="168"/>
      <c r="L168" s="169"/>
      <c r="M168" s="170"/>
      <c r="N168" s="31"/>
      <c r="O168" s="32"/>
      <c r="P168" s="32"/>
      <c r="Q168" s="134"/>
      <c r="R168" s="118"/>
      <c r="S168" s="33"/>
      <c r="T168" s="57"/>
      <c r="U168" s="58"/>
      <c r="V168" s="198">
        <f t="shared" si="2"/>
        <v>0</v>
      </c>
      <c r="W168" s="197">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39"/>
      <c r="B169" s="240"/>
      <c r="C169" s="240"/>
      <c r="D169" s="240"/>
      <c r="E169" s="139"/>
      <c r="F169" s="122"/>
      <c r="G169" s="51"/>
      <c r="H169" s="51"/>
      <c r="I169" s="51"/>
      <c r="J169" s="51"/>
      <c r="K169" s="168"/>
      <c r="L169" s="169"/>
      <c r="M169" s="170"/>
      <c r="N169" s="31"/>
      <c r="O169" s="32"/>
      <c r="P169" s="32"/>
      <c r="Q169" s="134"/>
      <c r="R169" s="118"/>
      <c r="S169" s="33"/>
      <c r="T169" s="57"/>
      <c r="U169" s="58"/>
      <c r="V169" s="198">
        <f t="shared" si="2"/>
        <v>0</v>
      </c>
      <c r="W169" s="197">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39"/>
      <c r="B170" s="240"/>
      <c r="C170" s="240"/>
      <c r="D170" s="240"/>
      <c r="E170" s="139"/>
      <c r="F170" s="122"/>
      <c r="G170" s="51"/>
      <c r="H170" s="51"/>
      <c r="I170" s="51"/>
      <c r="J170" s="51"/>
      <c r="K170" s="168"/>
      <c r="L170" s="169"/>
      <c r="M170" s="170"/>
      <c r="N170" s="31"/>
      <c r="O170" s="32"/>
      <c r="P170" s="32"/>
      <c r="Q170" s="134"/>
      <c r="R170" s="118"/>
      <c r="S170" s="33"/>
      <c r="T170" s="57"/>
      <c r="U170" s="58"/>
      <c r="V170" s="198">
        <f t="shared" si="2"/>
        <v>0</v>
      </c>
      <c r="W170" s="197">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39"/>
      <c r="B171" s="240"/>
      <c r="C171" s="240"/>
      <c r="D171" s="240"/>
      <c r="E171" s="139"/>
      <c r="F171" s="122"/>
      <c r="G171" s="51"/>
      <c r="H171" s="51"/>
      <c r="I171" s="51"/>
      <c r="J171" s="51"/>
      <c r="K171" s="168"/>
      <c r="L171" s="169"/>
      <c r="M171" s="170"/>
      <c r="N171" s="31"/>
      <c r="O171" s="32"/>
      <c r="P171" s="32"/>
      <c r="Q171" s="134"/>
      <c r="R171" s="118"/>
      <c r="S171" s="33"/>
      <c r="T171" s="57"/>
      <c r="U171" s="58"/>
      <c r="V171" s="198">
        <f t="shared" si="2"/>
        <v>0</v>
      </c>
      <c r="W171" s="197">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39"/>
      <c r="B172" s="240"/>
      <c r="C172" s="240"/>
      <c r="D172" s="240"/>
      <c r="E172" s="139"/>
      <c r="F172" s="122"/>
      <c r="G172" s="51"/>
      <c r="H172" s="51"/>
      <c r="I172" s="51"/>
      <c r="J172" s="51"/>
      <c r="K172" s="168"/>
      <c r="L172" s="169"/>
      <c r="M172" s="170"/>
      <c r="N172" s="31"/>
      <c r="O172" s="32"/>
      <c r="P172" s="32"/>
      <c r="Q172" s="134"/>
      <c r="R172" s="118"/>
      <c r="S172" s="33"/>
      <c r="T172" s="57"/>
      <c r="U172" s="58"/>
      <c r="V172" s="198">
        <f t="shared" si="2"/>
        <v>0</v>
      </c>
      <c r="W172" s="197">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39"/>
      <c r="B173" s="240"/>
      <c r="C173" s="240"/>
      <c r="D173" s="240"/>
      <c r="E173" s="139"/>
      <c r="F173" s="122"/>
      <c r="G173" s="51"/>
      <c r="H173" s="51"/>
      <c r="I173" s="51"/>
      <c r="J173" s="51"/>
      <c r="K173" s="168"/>
      <c r="L173" s="169"/>
      <c r="M173" s="170"/>
      <c r="N173" s="31"/>
      <c r="O173" s="32"/>
      <c r="P173" s="32"/>
      <c r="Q173" s="134"/>
      <c r="R173" s="118"/>
      <c r="S173" s="33"/>
      <c r="T173" s="57"/>
      <c r="U173" s="58"/>
      <c r="V173" s="198">
        <f t="shared" si="2"/>
        <v>0</v>
      </c>
      <c r="W173" s="197">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39"/>
      <c r="B174" s="240"/>
      <c r="C174" s="240"/>
      <c r="D174" s="240"/>
      <c r="E174" s="139"/>
      <c r="F174" s="122"/>
      <c r="G174" s="51"/>
      <c r="H174" s="51"/>
      <c r="I174" s="51"/>
      <c r="J174" s="51"/>
      <c r="K174" s="168"/>
      <c r="L174" s="169"/>
      <c r="M174" s="170"/>
      <c r="N174" s="31"/>
      <c r="O174" s="32"/>
      <c r="P174" s="32"/>
      <c r="Q174" s="134"/>
      <c r="R174" s="118"/>
      <c r="S174" s="33"/>
      <c r="T174" s="57"/>
      <c r="U174" s="58"/>
      <c r="V174" s="198">
        <f t="shared" si="2"/>
        <v>0</v>
      </c>
      <c r="W174" s="197">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39"/>
      <c r="B175" s="240"/>
      <c r="C175" s="240"/>
      <c r="D175" s="240"/>
      <c r="E175" s="139"/>
      <c r="F175" s="122"/>
      <c r="G175" s="51"/>
      <c r="H175" s="51"/>
      <c r="I175" s="51"/>
      <c r="J175" s="51"/>
      <c r="K175" s="168"/>
      <c r="L175" s="169"/>
      <c r="M175" s="170"/>
      <c r="N175" s="31"/>
      <c r="O175" s="32"/>
      <c r="P175" s="32"/>
      <c r="Q175" s="134"/>
      <c r="R175" s="118"/>
      <c r="S175" s="33"/>
      <c r="T175" s="57"/>
      <c r="U175" s="58"/>
      <c r="V175" s="198">
        <f t="shared" si="2"/>
        <v>0</v>
      </c>
      <c r="W175" s="197">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39"/>
      <c r="B176" s="240"/>
      <c r="C176" s="240"/>
      <c r="D176" s="240"/>
      <c r="E176" s="139"/>
      <c r="F176" s="122"/>
      <c r="G176" s="51"/>
      <c r="H176" s="51"/>
      <c r="I176" s="51"/>
      <c r="J176" s="51"/>
      <c r="K176" s="168"/>
      <c r="L176" s="169"/>
      <c r="M176" s="170"/>
      <c r="N176" s="31"/>
      <c r="O176" s="32"/>
      <c r="P176" s="32"/>
      <c r="Q176" s="134"/>
      <c r="R176" s="118"/>
      <c r="S176" s="33"/>
      <c r="T176" s="57"/>
      <c r="U176" s="58"/>
      <c r="V176" s="198">
        <f t="shared" si="2"/>
        <v>0</v>
      </c>
      <c r="W176" s="197">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39"/>
      <c r="B177" s="240"/>
      <c r="C177" s="240"/>
      <c r="D177" s="240"/>
      <c r="E177" s="139"/>
      <c r="F177" s="122"/>
      <c r="G177" s="51"/>
      <c r="H177" s="51"/>
      <c r="I177" s="51"/>
      <c r="J177" s="51"/>
      <c r="K177" s="168"/>
      <c r="L177" s="169"/>
      <c r="M177" s="170"/>
      <c r="N177" s="31"/>
      <c r="O177" s="32"/>
      <c r="P177" s="32"/>
      <c r="Q177" s="134"/>
      <c r="R177" s="118"/>
      <c r="S177" s="33"/>
      <c r="T177" s="57"/>
      <c r="U177" s="58"/>
      <c r="V177" s="198">
        <f t="shared" si="2"/>
        <v>0</v>
      </c>
      <c r="W177" s="197">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39"/>
      <c r="B178" s="240"/>
      <c r="C178" s="240"/>
      <c r="D178" s="240"/>
      <c r="E178" s="139"/>
      <c r="F178" s="122"/>
      <c r="G178" s="51"/>
      <c r="H178" s="51"/>
      <c r="I178" s="51"/>
      <c r="J178" s="51"/>
      <c r="K178" s="168"/>
      <c r="L178" s="169"/>
      <c r="M178" s="170"/>
      <c r="N178" s="31"/>
      <c r="O178" s="32"/>
      <c r="P178" s="32"/>
      <c r="Q178" s="134"/>
      <c r="R178" s="118"/>
      <c r="S178" s="33"/>
      <c r="T178" s="57"/>
      <c r="U178" s="58"/>
      <c r="V178" s="198">
        <f t="shared" si="2"/>
        <v>0</v>
      </c>
      <c r="W178" s="197">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39"/>
      <c r="B179" s="240"/>
      <c r="C179" s="240"/>
      <c r="D179" s="240"/>
      <c r="E179" s="139"/>
      <c r="F179" s="122"/>
      <c r="G179" s="51"/>
      <c r="H179" s="51"/>
      <c r="I179" s="51"/>
      <c r="J179" s="51"/>
      <c r="K179" s="168"/>
      <c r="L179" s="169"/>
      <c r="M179" s="170"/>
      <c r="N179" s="31"/>
      <c r="O179" s="32"/>
      <c r="P179" s="32"/>
      <c r="Q179" s="134"/>
      <c r="R179" s="118"/>
      <c r="S179" s="33"/>
      <c r="T179" s="57"/>
      <c r="U179" s="58"/>
      <c r="V179" s="198">
        <f t="shared" si="2"/>
        <v>0</v>
      </c>
      <c r="W179" s="197">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39"/>
      <c r="B180" s="240"/>
      <c r="C180" s="240"/>
      <c r="D180" s="240"/>
      <c r="E180" s="139"/>
      <c r="F180" s="122"/>
      <c r="G180" s="51"/>
      <c r="H180" s="51"/>
      <c r="I180" s="51"/>
      <c r="J180" s="51"/>
      <c r="K180" s="168"/>
      <c r="L180" s="169"/>
      <c r="M180" s="170"/>
      <c r="N180" s="31"/>
      <c r="O180" s="32"/>
      <c r="P180" s="32"/>
      <c r="Q180" s="134"/>
      <c r="R180" s="118"/>
      <c r="S180" s="33"/>
      <c r="T180" s="57"/>
      <c r="U180" s="58"/>
      <c r="V180" s="198">
        <f t="shared" si="2"/>
        <v>0</v>
      </c>
      <c r="W180" s="197">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39"/>
      <c r="B181" s="240"/>
      <c r="C181" s="240"/>
      <c r="D181" s="240"/>
      <c r="E181" s="139"/>
      <c r="F181" s="122"/>
      <c r="G181" s="51"/>
      <c r="H181" s="51"/>
      <c r="I181" s="51"/>
      <c r="J181" s="51"/>
      <c r="K181" s="168"/>
      <c r="L181" s="169"/>
      <c r="M181" s="170"/>
      <c r="N181" s="31"/>
      <c r="O181" s="32"/>
      <c r="P181" s="32"/>
      <c r="Q181" s="134"/>
      <c r="R181" s="118"/>
      <c r="S181" s="33"/>
      <c r="T181" s="57"/>
      <c r="U181" s="58"/>
      <c r="V181" s="198">
        <f t="shared" si="2"/>
        <v>0</v>
      </c>
      <c r="W181" s="197">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39"/>
      <c r="B182" s="240"/>
      <c r="C182" s="240"/>
      <c r="D182" s="240"/>
      <c r="E182" s="139"/>
      <c r="F182" s="122"/>
      <c r="G182" s="51"/>
      <c r="H182" s="51"/>
      <c r="I182" s="51"/>
      <c r="J182" s="51"/>
      <c r="K182" s="168"/>
      <c r="L182" s="169"/>
      <c r="M182" s="170"/>
      <c r="N182" s="31"/>
      <c r="O182" s="32"/>
      <c r="P182" s="32"/>
      <c r="Q182" s="134"/>
      <c r="R182" s="118"/>
      <c r="S182" s="33"/>
      <c r="T182" s="57"/>
      <c r="U182" s="58"/>
      <c r="V182" s="198">
        <f t="shared" si="2"/>
        <v>0</v>
      </c>
      <c r="W182" s="197">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39"/>
      <c r="B183" s="240"/>
      <c r="C183" s="240"/>
      <c r="D183" s="240"/>
      <c r="E183" s="139"/>
      <c r="F183" s="122"/>
      <c r="G183" s="51"/>
      <c r="H183" s="51"/>
      <c r="I183" s="51"/>
      <c r="J183" s="51"/>
      <c r="K183" s="168"/>
      <c r="L183" s="169"/>
      <c r="M183" s="170"/>
      <c r="N183" s="31"/>
      <c r="O183" s="32"/>
      <c r="P183" s="32"/>
      <c r="Q183" s="134"/>
      <c r="R183" s="118"/>
      <c r="S183" s="33"/>
      <c r="T183" s="57"/>
      <c r="U183" s="58"/>
      <c r="V183" s="198">
        <f t="shared" si="2"/>
        <v>0</v>
      </c>
      <c r="W183" s="197">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39"/>
      <c r="B184" s="240"/>
      <c r="C184" s="240"/>
      <c r="D184" s="240"/>
      <c r="E184" s="139"/>
      <c r="F184" s="122"/>
      <c r="G184" s="51"/>
      <c r="H184" s="51"/>
      <c r="I184" s="51"/>
      <c r="J184" s="51"/>
      <c r="K184" s="168"/>
      <c r="L184" s="169"/>
      <c r="M184" s="170"/>
      <c r="N184" s="31"/>
      <c r="O184" s="32"/>
      <c r="P184" s="32"/>
      <c r="Q184" s="134"/>
      <c r="R184" s="118"/>
      <c r="S184" s="33"/>
      <c r="T184" s="57"/>
      <c r="U184" s="58"/>
      <c r="V184" s="198">
        <f t="shared" si="2"/>
        <v>0</v>
      </c>
      <c r="W184" s="197">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39"/>
      <c r="B185" s="240"/>
      <c r="C185" s="240"/>
      <c r="D185" s="240"/>
      <c r="E185" s="139"/>
      <c r="F185" s="122"/>
      <c r="G185" s="51"/>
      <c r="H185" s="51"/>
      <c r="I185" s="51"/>
      <c r="J185" s="51"/>
      <c r="K185" s="168"/>
      <c r="L185" s="169"/>
      <c r="M185" s="170"/>
      <c r="N185" s="31"/>
      <c r="O185" s="32"/>
      <c r="P185" s="32"/>
      <c r="Q185" s="134"/>
      <c r="R185" s="118"/>
      <c r="S185" s="33"/>
      <c r="T185" s="57"/>
      <c r="U185" s="58"/>
      <c r="V185" s="198">
        <f t="shared" si="2"/>
        <v>0</v>
      </c>
      <c r="W185" s="197">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39"/>
      <c r="B186" s="240"/>
      <c r="C186" s="240"/>
      <c r="D186" s="240"/>
      <c r="E186" s="139"/>
      <c r="F186" s="122"/>
      <c r="G186" s="51"/>
      <c r="H186" s="51"/>
      <c r="I186" s="51"/>
      <c r="J186" s="51"/>
      <c r="K186" s="168"/>
      <c r="L186" s="169"/>
      <c r="M186" s="170"/>
      <c r="N186" s="31"/>
      <c r="O186" s="32"/>
      <c r="P186" s="32"/>
      <c r="Q186" s="134"/>
      <c r="R186" s="118"/>
      <c r="S186" s="33"/>
      <c r="T186" s="57"/>
      <c r="U186" s="58"/>
      <c r="V186" s="198">
        <f t="shared" si="2"/>
        <v>0</v>
      </c>
      <c r="W186" s="197">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39"/>
      <c r="B187" s="240"/>
      <c r="C187" s="240"/>
      <c r="D187" s="240"/>
      <c r="E187" s="139"/>
      <c r="F187" s="122"/>
      <c r="G187" s="51"/>
      <c r="H187" s="51"/>
      <c r="I187" s="51"/>
      <c r="J187" s="51"/>
      <c r="K187" s="168"/>
      <c r="L187" s="169"/>
      <c r="M187" s="170"/>
      <c r="N187" s="31"/>
      <c r="O187" s="32"/>
      <c r="P187" s="32"/>
      <c r="Q187" s="134"/>
      <c r="R187" s="118"/>
      <c r="S187" s="33"/>
      <c r="T187" s="57"/>
      <c r="U187" s="58"/>
      <c r="V187" s="198">
        <f t="shared" si="2"/>
        <v>0</v>
      </c>
      <c r="W187" s="197">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39"/>
      <c r="B188" s="240"/>
      <c r="C188" s="240"/>
      <c r="D188" s="240"/>
      <c r="E188" s="139"/>
      <c r="F188" s="122"/>
      <c r="G188" s="51"/>
      <c r="H188" s="51"/>
      <c r="I188" s="51"/>
      <c r="J188" s="51"/>
      <c r="K188" s="168"/>
      <c r="L188" s="169"/>
      <c r="M188" s="170"/>
      <c r="N188" s="31"/>
      <c r="O188" s="32"/>
      <c r="P188" s="32"/>
      <c r="Q188" s="134"/>
      <c r="R188" s="118"/>
      <c r="S188" s="33"/>
      <c r="T188" s="57"/>
      <c r="U188" s="58"/>
      <c r="V188" s="198">
        <f t="shared" si="2"/>
        <v>0</v>
      </c>
      <c r="W188" s="197">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39"/>
      <c r="B189" s="240"/>
      <c r="C189" s="240"/>
      <c r="D189" s="240"/>
      <c r="E189" s="139"/>
      <c r="F189" s="122"/>
      <c r="G189" s="51"/>
      <c r="H189" s="51"/>
      <c r="I189" s="51"/>
      <c r="J189" s="51"/>
      <c r="K189" s="168"/>
      <c r="L189" s="169"/>
      <c r="M189" s="170"/>
      <c r="N189" s="31"/>
      <c r="O189" s="32"/>
      <c r="P189" s="32"/>
      <c r="Q189" s="134"/>
      <c r="R189" s="118"/>
      <c r="S189" s="33"/>
      <c r="T189" s="57"/>
      <c r="U189" s="58"/>
      <c r="V189" s="198">
        <f t="shared" si="2"/>
        <v>0</v>
      </c>
      <c r="W189" s="197">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39"/>
      <c r="B190" s="240"/>
      <c r="C190" s="240"/>
      <c r="D190" s="240"/>
      <c r="E190" s="139"/>
      <c r="F190" s="122"/>
      <c r="G190" s="51"/>
      <c r="H190" s="51"/>
      <c r="I190" s="51"/>
      <c r="J190" s="51"/>
      <c r="K190" s="168"/>
      <c r="L190" s="169"/>
      <c r="M190" s="170"/>
      <c r="N190" s="31"/>
      <c r="O190" s="32"/>
      <c r="P190" s="32"/>
      <c r="Q190" s="134"/>
      <c r="R190" s="118"/>
      <c r="S190" s="33"/>
      <c r="T190" s="57"/>
      <c r="U190" s="58"/>
      <c r="V190" s="198">
        <f t="shared" si="2"/>
        <v>0</v>
      </c>
      <c r="W190" s="197">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39"/>
      <c r="B191" s="240"/>
      <c r="C191" s="240"/>
      <c r="D191" s="240"/>
      <c r="E191" s="139"/>
      <c r="F191" s="122"/>
      <c r="G191" s="51"/>
      <c r="H191" s="51"/>
      <c r="I191" s="51"/>
      <c r="J191" s="51"/>
      <c r="K191" s="168"/>
      <c r="L191" s="169"/>
      <c r="M191" s="170"/>
      <c r="N191" s="31"/>
      <c r="O191" s="32"/>
      <c r="P191" s="32"/>
      <c r="Q191" s="134"/>
      <c r="R191" s="118"/>
      <c r="S191" s="33"/>
      <c r="T191" s="57"/>
      <c r="U191" s="58"/>
      <c r="V191" s="198">
        <f t="shared" si="2"/>
        <v>0</v>
      </c>
      <c r="W191" s="197">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39"/>
      <c r="B192" s="240"/>
      <c r="C192" s="240"/>
      <c r="D192" s="240"/>
      <c r="E192" s="139"/>
      <c r="F192" s="122"/>
      <c r="G192" s="51"/>
      <c r="H192" s="51"/>
      <c r="I192" s="51"/>
      <c r="J192" s="51"/>
      <c r="K192" s="168"/>
      <c r="L192" s="169"/>
      <c r="M192" s="170"/>
      <c r="N192" s="31"/>
      <c r="O192" s="32"/>
      <c r="P192" s="32"/>
      <c r="Q192" s="134"/>
      <c r="R192" s="118"/>
      <c r="S192" s="33"/>
      <c r="T192" s="57"/>
      <c r="U192" s="58"/>
      <c r="V192" s="198">
        <f t="shared" si="2"/>
        <v>0</v>
      </c>
      <c r="W192" s="197">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39"/>
      <c r="B193" s="240"/>
      <c r="C193" s="240"/>
      <c r="D193" s="240"/>
      <c r="E193" s="139"/>
      <c r="F193" s="122"/>
      <c r="G193" s="51"/>
      <c r="H193" s="51"/>
      <c r="I193" s="51"/>
      <c r="J193" s="51"/>
      <c r="K193" s="168"/>
      <c r="L193" s="169"/>
      <c r="M193" s="170"/>
      <c r="N193" s="31"/>
      <c r="O193" s="32"/>
      <c r="P193" s="32"/>
      <c r="Q193" s="134"/>
      <c r="R193" s="118"/>
      <c r="S193" s="33"/>
      <c r="T193" s="57"/>
      <c r="U193" s="58"/>
      <c r="V193" s="198">
        <f t="shared" si="2"/>
        <v>0</v>
      </c>
      <c r="W193" s="197">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39"/>
      <c r="B194" s="240"/>
      <c r="C194" s="240"/>
      <c r="D194" s="240"/>
      <c r="E194" s="139"/>
      <c r="F194" s="122"/>
      <c r="G194" s="51"/>
      <c r="H194" s="51"/>
      <c r="I194" s="51"/>
      <c r="J194" s="51"/>
      <c r="K194" s="168"/>
      <c r="L194" s="169"/>
      <c r="M194" s="170"/>
      <c r="N194" s="31"/>
      <c r="O194" s="32"/>
      <c r="P194" s="32"/>
      <c r="Q194" s="134"/>
      <c r="R194" s="118"/>
      <c r="S194" s="33"/>
      <c r="T194" s="57"/>
      <c r="U194" s="58"/>
      <c r="V194" s="198">
        <f t="shared" si="2"/>
        <v>0</v>
      </c>
      <c r="W194" s="197">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39"/>
      <c r="B195" s="240"/>
      <c r="C195" s="240"/>
      <c r="D195" s="240"/>
      <c r="E195" s="139"/>
      <c r="F195" s="122"/>
      <c r="G195" s="51"/>
      <c r="H195" s="51"/>
      <c r="I195" s="51"/>
      <c r="J195" s="51"/>
      <c r="K195" s="168"/>
      <c r="L195" s="169"/>
      <c r="M195" s="170"/>
      <c r="N195" s="31"/>
      <c r="O195" s="32"/>
      <c r="P195" s="32"/>
      <c r="Q195" s="134"/>
      <c r="R195" s="118"/>
      <c r="S195" s="33"/>
      <c r="T195" s="57"/>
      <c r="U195" s="58"/>
      <c r="V195" s="198">
        <f t="shared" si="2"/>
        <v>0</v>
      </c>
      <c r="W195" s="197">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39"/>
      <c r="B196" s="240"/>
      <c r="C196" s="240"/>
      <c r="D196" s="240"/>
      <c r="E196" s="139"/>
      <c r="F196" s="122"/>
      <c r="G196" s="51"/>
      <c r="H196" s="51"/>
      <c r="I196" s="51"/>
      <c r="J196" s="51"/>
      <c r="K196" s="168"/>
      <c r="L196" s="169"/>
      <c r="M196" s="170"/>
      <c r="N196" s="31"/>
      <c r="O196" s="32"/>
      <c r="P196" s="32"/>
      <c r="Q196" s="134"/>
      <c r="R196" s="118"/>
      <c r="S196" s="33"/>
      <c r="T196" s="57"/>
      <c r="U196" s="58"/>
      <c r="V196" s="198">
        <f t="shared" si="2"/>
        <v>0</v>
      </c>
      <c r="W196" s="197">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39"/>
      <c r="B197" s="240"/>
      <c r="C197" s="240"/>
      <c r="D197" s="240"/>
      <c r="E197" s="139"/>
      <c r="F197" s="122"/>
      <c r="G197" s="51"/>
      <c r="H197" s="51"/>
      <c r="I197" s="51"/>
      <c r="J197" s="51"/>
      <c r="K197" s="168"/>
      <c r="L197" s="169"/>
      <c r="M197" s="170"/>
      <c r="N197" s="31"/>
      <c r="O197" s="32"/>
      <c r="P197" s="32"/>
      <c r="Q197" s="134"/>
      <c r="R197" s="118"/>
      <c r="S197" s="33"/>
      <c r="T197" s="57"/>
      <c r="U197" s="58"/>
      <c r="V197" s="198">
        <f t="shared" si="2"/>
        <v>0</v>
      </c>
      <c r="W197" s="197">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39"/>
      <c r="B198" s="240"/>
      <c r="C198" s="240"/>
      <c r="D198" s="240"/>
      <c r="E198" s="139"/>
      <c r="F198" s="122"/>
      <c r="G198" s="51"/>
      <c r="H198" s="51"/>
      <c r="I198" s="51"/>
      <c r="J198" s="51"/>
      <c r="K198" s="168"/>
      <c r="L198" s="169"/>
      <c r="M198" s="170"/>
      <c r="N198" s="31"/>
      <c r="O198" s="32"/>
      <c r="P198" s="32"/>
      <c r="Q198" s="134"/>
      <c r="R198" s="118"/>
      <c r="S198" s="33"/>
      <c r="T198" s="57"/>
      <c r="U198" s="58"/>
      <c r="V198" s="198">
        <f t="shared" si="2"/>
        <v>0</v>
      </c>
      <c r="W198" s="197">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39"/>
      <c r="B199" s="240"/>
      <c r="C199" s="240"/>
      <c r="D199" s="240"/>
      <c r="E199" s="139"/>
      <c r="F199" s="122"/>
      <c r="G199" s="51"/>
      <c r="H199" s="51"/>
      <c r="I199" s="51"/>
      <c r="J199" s="51"/>
      <c r="K199" s="168"/>
      <c r="L199" s="169"/>
      <c r="M199" s="170"/>
      <c r="N199" s="31"/>
      <c r="O199" s="32"/>
      <c r="P199" s="32"/>
      <c r="Q199" s="134"/>
      <c r="R199" s="118"/>
      <c r="S199" s="33"/>
      <c r="T199" s="57"/>
      <c r="U199" s="58"/>
      <c r="V199" s="198">
        <f t="shared" si="2"/>
        <v>0</v>
      </c>
      <c r="W199" s="197">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39"/>
      <c r="B200" s="240"/>
      <c r="C200" s="240"/>
      <c r="D200" s="240"/>
      <c r="E200" s="139"/>
      <c r="F200" s="122"/>
      <c r="G200" s="51"/>
      <c r="H200" s="51"/>
      <c r="I200" s="51"/>
      <c r="J200" s="51"/>
      <c r="K200" s="168"/>
      <c r="L200" s="169"/>
      <c r="M200" s="170"/>
      <c r="N200" s="31"/>
      <c r="O200" s="32"/>
      <c r="P200" s="32"/>
      <c r="Q200" s="134"/>
      <c r="R200" s="118"/>
      <c r="S200" s="33"/>
      <c r="T200" s="57"/>
      <c r="U200" s="58"/>
      <c r="V200" s="198">
        <f t="shared" si="2"/>
        <v>0</v>
      </c>
      <c r="W200" s="197">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39"/>
      <c r="B201" s="240"/>
      <c r="C201" s="240"/>
      <c r="D201" s="240"/>
      <c r="E201" s="139"/>
      <c r="F201" s="122"/>
      <c r="G201" s="51"/>
      <c r="H201" s="51"/>
      <c r="I201" s="51"/>
      <c r="J201" s="51"/>
      <c r="K201" s="168"/>
      <c r="L201" s="169"/>
      <c r="M201" s="170"/>
      <c r="N201" s="31"/>
      <c r="O201" s="32"/>
      <c r="P201" s="32"/>
      <c r="Q201" s="134"/>
      <c r="R201" s="118"/>
      <c r="S201" s="33"/>
      <c r="T201" s="57"/>
      <c r="U201" s="58"/>
      <c r="V201" s="198">
        <f t="shared" si="2"/>
        <v>0</v>
      </c>
      <c r="W201" s="197">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39"/>
      <c r="B202" s="240"/>
      <c r="C202" s="240"/>
      <c r="D202" s="240"/>
      <c r="E202" s="139"/>
      <c r="F202" s="122"/>
      <c r="G202" s="51"/>
      <c r="H202" s="51"/>
      <c r="I202" s="51"/>
      <c r="J202" s="51"/>
      <c r="K202" s="168"/>
      <c r="L202" s="169"/>
      <c r="M202" s="170"/>
      <c r="N202" s="31"/>
      <c r="O202" s="32"/>
      <c r="P202" s="32"/>
      <c r="Q202" s="134"/>
      <c r="R202" s="118"/>
      <c r="S202" s="33"/>
      <c r="T202" s="57"/>
      <c r="U202" s="58"/>
      <c r="V202" s="198">
        <f t="shared" si="2"/>
        <v>0</v>
      </c>
      <c r="W202" s="197">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39"/>
      <c r="B203" s="240"/>
      <c r="C203" s="240"/>
      <c r="D203" s="240"/>
      <c r="E203" s="139"/>
      <c r="F203" s="122"/>
      <c r="G203" s="51"/>
      <c r="H203" s="51"/>
      <c r="I203" s="51"/>
      <c r="J203" s="51"/>
      <c r="K203" s="168"/>
      <c r="L203" s="169"/>
      <c r="M203" s="170"/>
      <c r="N203" s="31"/>
      <c r="O203" s="32"/>
      <c r="P203" s="32"/>
      <c r="Q203" s="134"/>
      <c r="R203" s="118"/>
      <c r="S203" s="33"/>
      <c r="T203" s="57"/>
      <c r="U203" s="58"/>
      <c r="V203" s="198">
        <f t="shared" si="2"/>
        <v>0</v>
      </c>
      <c r="W203" s="197">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39"/>
      <c r="B204" s="240"/>
      <c r="C204" s="240"/>
      <c r="D204" s="240"/>
      <c r="E204" s="139"/>
      <c r="F204" s="122"/>
      <c r="G204" s="51"/>
      <c r="H204" s="51"/>
      <c r="I204" s="51"/>
      <c r="J204" s="51"/>
      <c r="K204" s="168"/>
      <c r="L204" s="169"/>
      <c r="M204" s="170"/>
      <c r="N204" s="31"/>
      <c r="O204" s="32"/>
      <c r="P204" s="32"/>
      <c r="Q204" s="134"/>
      <c r="R204" s="118"/>
      <c r="S204" s="33"/>
      <c r="T204" s="57"/>
      <c r="U204" s="58"/>
      <c r="V204" s="198">
        <f t="shared" si="2"/>
        <v>0</v>
      </c>
      <c r="W204" s="197">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39"/>
      <c r="B205" s="240"/>
      <c r="C205" s="240"/>
      <c r="D205" s="240"/>
      <c r="E205" s="139"/>
      <c r="F205" s="122"/>
      <c r="G205" s="51"/>
      <c r="H205" s="51"/>
      <c r="I205" s="51"/>
      <c r="J205" s="51"/>
      <c r="K205" s="168"/>
      <c r="L205" s="169"/>
      <c r="M205" s="170"/>
      <c r="N205" s="31"/>
      <c r="O205" s="32"/>
      <c r="P205" s="32"/>
      <c r="Q205" s="134"/>
      <c r="R205" s="118"/>
      <c r="S205" s="33"/>
      <c r="T205" s="57"/>
      <c r="U205" s="58"/>
      <c r="V205" s="198">
        <f t="shared" si="2"/>
        <v>0</v>
      </c>
      <c r="W205" s="197">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39"/>
      <c r="B206" s="240"/>
      <c r="C206" s="240"/>
      <c r="D206" s="240"/>
      <c r="E206" s="139"/>
      <c r="F206" s="122"/>
      <c r="G206" s="51"/>
      <c r="H206" s="51"/>
      <c r="I206" s="51"/>
      <c r="J206" s="51"/>
      <c r="K206" s="168"/>
      <c r="L206" s="169"/>
      <c r="M206" s="170"/>
      <c r="N206" s="31"/>
      <c r="O206" s="32"/>
      <c r="P206" s="32"/>
      <c r="Q206" s="134"/>
      <c r="R206" s="118"/>
      <c r="S206" s="33"/>
      <c r="T206" s="57"/>
      <c r="U206" s="58"/>
      <c r="V206" s="198">
        <f t="shared" si="2"/>
        <v>0</v>
      </c>
      <c r="W206" s="197">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39"/>
      <c r="B207" s="240"/>
      <c r="C207" s="240"/>
      <c r="D207" s="240"/>
      <c r="E207" s="139"/>
      <c r="F207" s="122"/>
      <c r="G207" s="51"/>
      <c r="H207" s="51"/>
      <c r="I207" s="51"/>
      <c r="J207" s="51"/>
      <c r="K207" s="168"/>
      <c r="L207" s="169"/>
      <c r="M207" s="170"/>
      <c r="N207" s="31"/>
      <c r="O207" s="32"/>
      <c r="P207" s="32"/>
      <c r="Q207" s="134"/>
      <c r="R207" s="118"/>
      <c r="S207" s="33"/>
      <c r="T207" s="57"/>
      <c r="U207" s="58"/>
      <c r="V207" s="198">
        <f t="shared" si="2"/>
        <v>0</v>
      </c>
      <c r="W207" s="197">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39"/>
      <c r="B208" s="240"/>
      <c r="C208" s="240"/>
      <c r="D208" s="240"/>
      <c r="E208" s="139"/>
      <c r="F208" s="122"/>
      <c r="G208" s="51"/>
      <c r="H208" s="51"/>
      <c r="I208" s="51"/>
      <c r="J208" s="51"/>
      <c r="K208" s="168"/>
      <c r="L208" s="169"/>
      <c r="M208" s="170"/>
      <c r="N208" s="31"/>
      <c r="O208" s="32"/>
      <c r="P208" s="32"/>
      <c r="Q208" s="134"/>
      <c r="R208" s="118"/>
      <c r="S208" s="33"/>
      <c r="T208" s="57"/>
      <c r="U208" s="58"/>
      <c r="V208" s="198">
        <f t="shared" si="2"/>
        <v>0</v>
      </c>
      <c r="W208" s="197">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39"/>
      <c r="B209" s="240"/>
      <c r="C209" s="240"/>
      <c r="D209" s="240"/>
      <c r="E209" s="139"/>
      <c r="F209" s="122"/>
      <c r="G209" s="51"/>
      <c r="H209" s="51"/>
      <c r="I209" s="51"/>
      <c r="J209" s="51"/>
      <c r="K209" s="168"/>
      <c r="L209" s="169"/>
      <c r="M209" s="170"/>
      <c r="N209" s="31"/>
      <c r="O209" s="32"/>
      <c r="P209" s="32"/>
      <c r="Q209" s="134"/>
      <c r="R209" s="118"/>
      <c r="S209" s="33"/>
      <c r="T209" s="57"/>
      <c r="U209" s="58"/>
      <c r="V209" s="198">
        <f t="shared" si="2"/>
        <v>0</v>
      </c>
      <c r="W209" s="197">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39"/>
      <c r="B210" s="240"/>
      <c r="C210" s="240"/>
      <c r="D210" s="240"/>
      <c r="E210" s="139"/>
      <c r="F210" s="122"/>
      <c r="G210" s="51"/>
      <c r="H210" s="51"/>
      <c r="I210" s="51"/>
      <c r="J210" s="51"/>
      <c r="K210" s="168"/>
      <c r="L210" s="169"/>
      <c r="M210" s="170"/>
      <c r="N210" s="31"/>
      <c r="O210" s="32"/>
      <c r="P210" s="32"/>
      <c r="Q210" s="134"/>
      <c r="R210" s="118"/>
      <c r="S210" s="33"/>
      <c r="T210" s="57"/>
      <c r="U210" s="58"/>
      <c r="V210" s="198">
        <f t="shared" si="2"/>
        <v>0</v>
      </c>
      <c r="W210" s="197">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39"/>
      <c r="B211" s="240"/>
      <c r="C211" s="240"/>
      <c r="D211" s="240"/>
      <c r="E211" s="139"/>
      <c r="F211" s="122"/>
      <c r="G211" s="51"/>
      <c r="H211" s="51"/>
      <c r="I211" s="51"/>
      <c r="J211" s="51"/>
      <c r="K211" s="168"/>
      <c r="L211" s="169"/>
      <c r="M211" s="170"/>
      <c r="N211" s="31"/>
      <c r="O211" s="32"/>
      <c r="P211" s="32"/>
      <c r="Q211" s="134"/>
      <c r="R211" s="118"/>
      <c r="S211" s="33"/>
      <c r="T211" s="57"/>
      <c r="U211" s="58"/>
      <c r="V211" s="198">
        <f t="shared" si="2"/>
        <v>0</v>
      </c>
      <c r="W211" s="197">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39"/>
      <c r="B212" s="240"/>
      <c r="C212" s="240"/>
      <c r="D212" s="240"/>
      <c r="E212" s="139"/>
      <c r="F212" s="122"/>
      <c r="G212" s="51"/>
      <c r="H212" s="51"/>
      <c r="I212" s="51"/>
      <c r="J212" s="51"/>
      <c r="K212" s="168"/>
      <c r="L212" s="169"/>
      <c r="M212" s="170"/>
      <c r="N212" s="31"/>
      <c r="O212" s="32"/>
      <c r="P212" s="32"/>
      <c r="Q212" s="134"/>
      <c r="R212" s="118"/>
      <c r="S212" s="33"/>
      <c r="T212" s="57"/>
      <c r="U212" s="58"/>
      <c r="V212" s="198">
        <f t="shared" si="2"/>
        <v>0</v>
      </c>
      <c r="W212" s="197">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39"/>
      <c r="B213" s="240"/>
      <c r="C213" s="240"/>
      <c r="D213" s="240"/>
      <c r="E213" s="139"/>
      <c r="F213" s="122"/>
      <c r="G213" s="51"/>
      <c r="H213" s="51"/>
      <c r="I213" s="51"/>
      <c r="J213" s="51"/>
      <c r="K213" s="168"/>
      <c r="L213" s="169"/>
      <c r="M213" s="170"/>
      <c r="N213" s="31"/>
      <c r="O213" s="32"/>
      <c r="P213" s="32"/>
      <c r="Q213" s="134"/>
      <c r="R213" s="118"/>
      <c r="S213" s="33"/>
      <c r="T213" s="57"/>
      <c r="U213" s="58"/>
      <c r="V213" s="198">
        <f t="shared" si="2"/>
        <v>0</v>
      </c>
      <c r="W213" s="197">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4"/>
      <c r="B214" s="265"/>
      <c r="C214" s="266"/>
      <c r="D214" s="267"/>
      <c r="E214" s="139"/>
      <c r="F214" s="122"/>
      <c r="G214" s="51"/>
      <c r="H214" s="51"/>
      <c r="I214" s="51"/>
      <c r="J214" s="51"/>
      <c r="K214" s="168"/>
      <c r="L214" s="169"/>
      <c r="M214" s="170"/>
      <c r="N214" s="31"/>
      <c r="O214" s="32"/>
      <c r="P214" s="32"/>
      <c r="Q214" s="134"/>
      <c r="R214" s="118"/>
      <c r="S214" s="33"/>
      <c r="T214" s="57"/>
      <c r="U214" s="58"/>
      <c r="V214" s="198">
        <f t="shared" si="2"/>
        <v>0</v>
      </c>
      <c r="W214" s="197">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4"/>
      <c r="B215" s="265"/>
      <c r="C215" s="266"/>
      <c r="D215" s="267"/>
      <c r="E215" s="139"/>
      <c r="F215" s="122"/>
      <c r="G215" s="51"/>
      <c r="H215" s="51"/>
      <c r="I215" s="51"/>
      <c r="J215" s="51"/>
      <c r="K215" s="168"/>
      <c r="L215" s="169"/>
      <c r="M215" s="170"/>
      <c r="N215" s="31"/>
      <c r="O215" s="32"/>
      <c r="P215" s="32"/>
      <c r="Q215" s="134"/>
      <c r="R215" s="118"/>
      <c r="S215" s="33"/>
      <c r="T215" s="57"/>
      <c r="U215" s="58"/>
      <c r="V215" s="198">
        <f t="shared" si="2"/>
        <v>0</v>
      </c>
      <c r="W215" s="197">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4"/>
      <c r="B216" s="265"/>
      <c r="C216" s="266"/>
      <c r="D216" s="267"/>
      <c r="E216" s="139"/>
      <c r="F216" s="122"/>
      <c r="G216" s="51"/>
      <c r="H216" s="51"/>
      <c r="I216" s="51"/>
      <c r="J216" s="51"/>
      <c r="K216" s="168"/>
      <c r="L216" s="169"/>
      <c r="M216" s="170"/>
      <c r="N216" s="31"/>
      <c r="O216" s="32"/>
      <c r="P216" s="32"/>
      <c r="Q216" s="134"/>
      <c r="R216" s="118"/>
      <c r="S216" s="33"/>
      <c r="T216" s="57"/>
      <c r="U216" s="58"/>
      <c r="V216" s="198">
        <f t="shared" si="2"/>
        <v>0</v>
      </c>
      <c r="W216" s="197">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4"/>
      <c r="B217" s="265"/>
      <c r="C217" s="266"/>
      <c r="D217" s="267"/>
      <c r="E217" s="139"/>
      <c r="F217" s="122"/>
      <c r="G217" s="51"/>
      <c r="H217" s="51"/>
      <c r="I217" s="51"/>
      <c r="J217" s="51"/>
      <c r="K217" s="168"/>
      <c r="L217" s="169"/>
      <c r="M217" s="170"/>
      <c r="N217" s="31"/>
      <c r="O217" s="32"/>
      <c r="P217" s="32"/>
      <c r="Q217" s="134"/>
      <c r="R217" s="118"/>
      <c r="S217" s="33"/>
      <c r="T217" s="57"/>
      <c r="U217" s="58"/>
      <c r="V217" s="198">
        <f t="shared" si="2"/>
        <v>0</v>
      </c>
      <c r="W217" s="197">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4"/>
      <c r="B218" s="265"/>
      <c r="C218" s="266"/>
      <c r="D218" s="267"/>
      <c r="E218" s="139"/>
      <c r="F218" s="122"/>
      <c r="G218" s="51"/>
      <c r="H218" s="51"/>
      <c r="I218" s="51"/>
      <c r="J218" s="51"/>
      <c r="K218" s="168"/>
      <c r="L218" s="169"/>
      <c r="M218" s="170"/>
      <c r="N218" s="31"/>
      <c r="O218" s="32"/>
      <c r="P218" s="32"/>
      <c r="Q218" s="134"/>
      <c r="R218" s="118"/>
      <c r="S218" s="33"/>
      <c r="T218" s="57"/>
      <c r="U218" s="58"/>
      <c r="V218" s="198">
        <f t="shared" si="2"/>
        <v>0</v>
      </c>
      <c r="W218" s="197">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39"/>
      <c r="B219" s="240"/>
      <c r="C219" s="240"/>
      <c r="D219" s="240"/>
      <c r="E219" s="139"/>
      <c r="F219" s="122"/>
      <c r="G219" s="51"/>
      <c r="H219" s="51"/>
      <c r="I219" s="51"/>
      <c r="J219" s="51"/>
      <c r="K219" s="168"/>
      <c r="L219" s="169"/>
      <c r="M219" s="170"/>
      <c r="N219" s="31"/>
      <c r="O219" s="32"/>
      <c r="P219" s="32"/>
      <c r="Q219" s="134"/>
      <c r="R219" s="118"/>
      <c r="S219" s="33"/>
      <c r="T219" s="57"/>
      <c r="U219" s="58"/>
      <c r="V219" s="198">
        <f t="shared" si="2"/>
        <v>0</v>
      </c>
      <c r="W219" s="197">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4"/>
      <c r="B220" s="265"/>
      <c r="C220" s="266"/>
      <c r="D220" s="267"/>
      <c r="E220" s="139"/>
      <c r="F220" s="122"/>
      <c r="G220" s="51"/>
      <c r="H220" s="51"/>
      <c r="I220" s="51"/>
      <c r="J220" s="51"/>
      <c r="K220" s="168"/>
      <c r="L220" s="169"/>
      <c r="M220" s="170"/>
      <c r="N220" s="31"/>
      <c r="O220" s="32"/>
      <c r="P220" s="32"/>
      <c r="Q220" s="134"/>
      <c r="R220" s="118"/>
      <c r="S220" s="33"/>
      <c r="T220" s="57"/>
      <c r="U220" s="58"/>
      <c r="V220" s="198">
        <f t="shared" si="2"/>
        <v>0</v>
      </c>
      <c r="W220" s="197">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08"/>
      <c r="B221" s="309"/>
      <c r="C221" s="309"/>
      <c r="D221" s="309"/>
      <c r="E221" s="139"/>
      <c r="F221" s="122"/>
      <c r="G221" s="51"/>
      <c r="H221" s="51"/>
      <c r="I221" s="51"/>
      <c r="J221" s="51"/>
      <c r="K221" s="168"/>
      <c r="L221" s="169"/>
      <c r="M221" s="170"/>
      <c r="N221" s="31"/>
      <c r="O221" s="32"/>
      <c r="P221" s="32"/>
      <c r="Q221" s="134"/>
      <c r="R221" s="118"/>
      <c r="S221" s="33"/>
      <c r="T221" s="57"/>
      <c r="U221" s="58"/>
      <c r="V221" s="198">
        <f t="shared" si="2"/>
        <v>0</v>
      </c>
      <c r="W221" s="197">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39"/>
      <c r="B222" s="240"/>
      <c r="C222" s="240"/>
      <c r="D222" s="240"/>
      <c r="E222" s="139"/>
      <c r="F222" s="122"/>
      <c r="G222" s="51"/>
      <c r="H222" s="51"/>
      <c r="I222" s="51"/>
      <c r="J222" s="51"/>
      <c r="K222" s="168"/>
      <c r="L222" s="169"/>
      <c r="M222" s="170"/>
      <c r="N222" s="31"/>
      <c r="O222" s="32"/>
      <c r="P222" s="32"/>
      <c r="Q222" s="134"/>
      <c r="R222" s="118"/>
      <c r="S222" s="33"/>
      <c r="T222" s="57"/>
      <c r="U222" s="58"/>
      <c r="V222" s="198">
        <f t="shared" si="2"/>
        <v>0</v>
      </c>
      <c r="W222" s="197">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0"/>
      <c r="B223" s="311"/>
      <c r="C223" s="311"/>
      <c r="D223" s="311"/>
      <c r="E223" s="139"/>
      <c r="F223" s="122"/>
      <c r="G223" s="51"/>
      <c r="H223" s="51"/>
      <c r="I223" s="51"/>
      <c r="J223" s="51"/>
      <c r="K223" s="168"/>
      <c r="L223" s="169"/>
      <c r="M223" s="170"/>
      <c r="N223" s="31"/>
      <c r="O223" s="32"/>
      <c r="P223" s="32"/>
      <c r="Q223" s="134"/>
      <c r="R223" s="118"/>
      <c r="S223" s="33"/>
      <c r="T223" s="57"/>
      <c r="U223" s="58"/>
      <c r="V223" s="198">
        <f t="shared" si="2"/>
        <v>0</v>
      </c>
      <c r="W223" s="197">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39"/>
      <c r="B224" s="240"/>
      <c r="C224" s="240"/>
      <c r="D224" s="240"/>
      <c r="E224" s="139"/>
      <c r="F224" s="122"/>
      <c r="G224" s="51"/>
      <c r="H224" s="51"/>
      <c r="I224" s="51"/>
      <c r="J224" s="51"/>
      <c r="K224" s="168"/>
      <c r="L224" s="169"/>
      <c r="M224" s="170"/>
      <c r="N224" s="31"/>
      <c r="O224" s="32"/>
      <c r="P224" s="32"/>
      <c r="Q224" s="134"/>
      <c r="R224" s="118"/>
      <c r="S224" s="33"/>
      <c r="T224" s="57"/>
      <c r="U224" s="58"/>
      <c r="V224" s="198">
        <f t="shared" si="2"/>
        <v>0</v>
      </c>
      <c r="W224" s="197">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39"/>
      <c r="B225" s="240"/>
      <c r="C225" s="240"/>
      <c r="D225" s="240"/>
      <c r="E225" s="139"/>
      <c r="F225" s="122"/>
      <c r="G225" s="51"/>
      <c r="H225" s="51"/>
      <c r="I225" s="51"/>
      <c r="J225" s="51"/>
      <c r="K225" s="168"/>
      <c r="L225" s="169"/>
      <c r="M225" s="170"/>
      <c r="N225" s="31"/>
      <c r="O225" s="32"/>
      <c r="P225" s="32"/>
      <c r="Q225" s="134"/>
      <c r="R225" s="118"/>
      <c r="S225" s="33"/>
      <c r="T225" s="57"/>
      <c r="U225" s="58"/>
      <c r="V225" s="198">
        <f t="shared" si="2"/>
        <v>0</v>
      </c>
      <c r="W225" s="197">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4"/>
      <c r="B226" s="265"/>
      <c r="C226" s="266"/>
      <c r="D226" s="267"/>
      <c r="E226" s="139"/>
      <c r="F226" s="122"/>
      <c r="G226" s="51"/>
      <c r="H226" s="51"/>
      <c r="I226" s="51"/>
      <c r="J226" s="51"/>
      <c r="K226" s="168"/>
      <c r="L226" s="169"/>
      <c r="M226" s="170"/>
      <c r="N226" s="31"/>
      <c r="O226" s="32"/>
      <c r="P226" s="32"/>
      <c r="Q226" s="134"/>
      <c r="R226" s="118"/>
      <c r="S226" s="33"/>
      <c r="T226" s="57"/>
      <c r="U226" s="58"/>
      <c r="V226" s="198">
        <f t="shared" si="2"/>
        <v>0</v>
      </c>
      <c r="W226" s="197">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4"/>
      <c r="B227" s="265"/>
      <c r="C227" s="266"/>
      <c r="D227" s="267"/>
      <c r="E227" s="139"/>
      <c r="F227" s="122"/>
      <c r="G227" s="51"/>
      <c r="H227" s="51"/>
      <c r="I227" s="51"/>
      <c r="J227" s="51"/>
      <c r="K227" s="168"/>
      <c r="L227" s="169"/>
      <c r="M227" s="170"/>
      <c r="N227" s="31"/>
      <c r="O227" s="32"/>
      <c r="P227" s="32"/>
      <c r="Q227" s="134"/>
      <c r="R227" s="118"/>
      <c r="S227" s="33"/>
      <c r="T227" s="57"/>
      <c r="U227" s="58"/>
      <c r="V227" s="198">
        <f t="shared" si="2"/>
        <v>0</v>
      </c>
      <c r="W227" s="197">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4"/>
      <c r="B228" s="265"/>
      <c r="C228" s="266"/>
      <c r="D228" s="267"/>
      <c r="E228" s="139"/>
      <c r="F228" s="122"/>
      <c r="G228" s="51"/>
      <c r="H228" s="51"/>
      <c r="I228" s="51"/>
      <c r="J228" s="51"/>
      <c r="K228" s="168"/>
      <c r="L228" s="169"/>
      <c r="M228" s="170"/>
      <c r="N228" s="31"/>
      <c r="O228" s="32"/>
      <c r="P228" s="32"/>
      <c r="Q228" s="134"/>
      <c r="R228" s="118"/>
      <c r="S228" s="33"/>
      <c r="T228" s="57"/>
      <c r="U228" s="58"/>
      <c r="V228" s="198">
        <f t="shared" si="2"/>
        <v>0</v>
      </c>
      <c r="W228" s="197">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4"/>
      <c r="B229" s="265"/>
      <c r="C229" s="266"/>
      <c r="D229" s="267"/>
      <c r="E229" s="139"/>
      <c r="F229" s="122"/>
      <c r="G229" s="51"/>
      <c r="H229" s="51"/>
      <c r="I229" s="51"/>
      <c r="J229" s="51"/>
      <c r="K229" s="168"/>
      <c r="L229" s="169"/>
      <c r="M229" s="170"/>
      <c r="N229" s="31"/>
      <c r="O229" s="32"/>
      <c r="P229" s="32"/>
      <c r="Q229" s="134"/>
      <c r="R229" s="118"/>
      <c r="S229" s="33"/>
      <c r="T229" s="57"/>
      <c r="U229" s="58"/>
      <c r="V229" s="198">
        <f t="shared" si="2"/>
        <v>0</v>
      </c>
      <c r="W229" s="197">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4"/>
      <c r="B230" s="265"/>
      <c r="C230" s="266"/>
      <c r="D230" s="267"/>
      <c r="E230" s="139"/>
      <c r="F230" s="122"/>
      <c r="G230" s="51"/>
      <c r="H230" s="51"/>
      <c r="I230" s="51"/>
      <c r="J230" s="51"/>
      <c r="K230" s="168"/>
      <c r="L230" s="169"/>
      <c r="M230" s="170"/>
      <c r="N230" s="31"/>
      <c r="O230" s="32"/>
      <c r="P230" s="32"/>
      <c r="Q230" s="134"/>
      <c r="R230" s="118"/>
      <c r="S230" s="33"/>
      <c r="T230" s="57"/>
      <c r="U230" s="58"/>
      <c r="V230" s="198">
        <f t="shared" si="2"/>
        <v>0</v>
      </c>
      <c r="W230" s="197">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4"/>
      <c r="B231" s="265"/>
      <c r="C231" s="266"/>
      <c r="D231" s="267"/>
      <c r="E231" s="139"/>
      <c r="F231" s="122"/>
      <c r="G231" s="51"/>
      <c r="H231" s="51"/>
      <c r="I231" s="51"/>
      <c r="J231" s="51"/>
      <c r="K231" s="168"/>
      <c r="L231" s="169"/>
      <c r="M231" s="170"/>
      <c r="N231" s="31"/>
      <c r="O231" s="32"/>
      <c r="P231" s="32"/>
      <c r="Q231" s="134"/>
      <c r="R231" s="118"/>
      <c r="S231" s="33"/>
      <c r="T231" s="57"/>
      <c r="U231" s="58"/>
      <c r="V231" s="198">
        <f t="shared" si="2"/>
        <v>0</v>
      </c>
      <c r="W231" s="197">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4"/>
      <c r="B232" s="265"/>
      <c r="C232" s="266"/>
      <c r="D232" s="267"/>
      <c r="E232" s="139"/>
      <c r="F232" s="121"/>
      <c r="G232" s="50"/>
      <c r="H232" s="50"/>
      <c r="I232" s="51"/>
      <c r="J232" s="51"/>
      <c r="K232" s="168"/>
      <c r="L232" s="169"/>
      <c r="M232" s="170"/>
      <c r="N232" s="31"/>
      <c r="O232" s="32"/>
      <c r="P232" s="32"/>
      <c r="Q232" s="134"/>
      <c r="R232" s="118"/>
      <c r="S232" s="33"/>
      <c r="T232" s="57"/>
      <c r="U232" s="58"/>
      <c r="V232" s="198">
        <f t="shared" si="2"/>
        <v>0</v>
      </c>
      <c r="W232" s="197">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2"/>
      <c r="B233" s="313"/>
      <c r="C233" s="314"/>
      <c r="D233" s="315"/>
      <c r="E233" s="139"/>
      <c r="F233" s="123"/>
      <c r="G233" s="52"/>
      <c r="H233" s="52"/>
      <c r="I233" s="30"/>
      <c r="J233" s="30"/>
      <c r="K233" s="168"/>
      <c r="L233" s="169"/>
      <c r="M233" s="170"/>
      <c r="N233" s="31"/>
      <c r="O233" s="32"/>
      <c r="P233" s="32"/>
      <c r="Q233" s="134"/>
      <c r="R233" s="118"/>
      <c r="S233" s="33"/>
      <c r="T233" s="57"/>
      <c r="U233" s="58"/>
      <c r="V233" s="198">
        <f t="shared" si="2"/>
        <v>0</v>
      </c>
      <c r="W233" s="197">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16"/>
      <c r="B234" s="317"/>
      <c r="C234" s="317"/>
      <c r="D234" s="317"/>
      <c r="E234" s="139"/>
      <c r="F234" s="124"/>
      <c r="G234" s="30"/>
      <c r="H234" s="30"/>
      <c r="I234" s="30"/>
      <c r="J234" s="30"/>
      <c r="K234" s="168"/>
      <c r="L234" s="169"/>
      <c r="M234" s="170"/>
      <c r="N234" s="31"/>
      <c r="O234" s="32"/>
      <c r="P234" s="32"/>
      <c r="Q234" s="134"/>
      <c r="R234" s="118"/>
      <c r="S234" s="33"/>
      <c r="T234" s="57"/>
      <c r="U234" s="58"/>
      <c r="V234" s="198">
        <f t="shared" si="2"/>
        <v>0</v>
      </c>
      <c r="W234" s="197">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16"/>
      <c r="B235" s="317"/>
      <c r="C235" s="317"/>
      <c r="D235" s="317"/>
      <c r="E235" s="139"/>
      <c r="F235" s="123"/>
      <c r="G235" s="52"/>
      <c r="H235" s="52"/>
      <c r="I235" s="52"/>
      <c r="J235" s="52"/>
      <c r="K235" s="168"/>
      <c r="L235" s="169"/>
      <c r="M235" s="170"/>
      <c r="N235" s="31"/>
      <c r="O235" s="32"/>
      <c r="P235" s="32"/>
      <c r="Q235" s="134"/>
      <c r="R235" s="118"/>
      <c r="S235" s="33"/>
      <c r="T235" s="57"/>
      <c r="U235" s="58"/>
      <c r="V235" s="198">
        <f t="shared" si="2"/>
        <v>0</v>
      </c>
      <c r="W235" s="197">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16"/>
      <c r="B236" s="317"/>
      <c r="C236" s="317"/>
      <c r="D236" s="317"/>
      <c r="E236" s="139"/>
      <c r="F236" s="125"/>
      <c r="G236" s="59"/>
      <c r="H236" s="59"/>
      <c r="I236" s="128"/>
      <c r="J236" s="52"/>
      <c r="K236" s="168"/>
      <c r="L236" s="169"/>
      <c r="M236" s="170"/>
      <c r="N236" s="31"/>
      <c r="O236" s="32"/>
      <c r="P236" s="32"/>
      <c r="Q236" s="134"/>
      <c r="R236" s="118"/>
      <c r="S236" s="33"/>
      <c r="T236" s="57"/>
      <c r="U236" s="58"/>
      <c r="V236" s="198">
        <f t="shared" si="2"/>
        <v>0</v>
      </c>
      <c r="W236" s="197">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16"/>
      <c r="B237" s="317"/>
      <c r="C237" s="317"/>
      <c r="D237" s="317"/>
      <c r="E237" s="139"/>
      <c r="F237" s="124"/>
      <c r="G237" s="30"/>
      <c r="H237" s="30"/>
      <c r="I237" s="30"/>
      <c r="J237" s="30"/>
      <c r="K237" s="168"/>
      <c r="L237" s="169"/>
      <c r="M237" s="170"/>
      <c r="N237" s="31"/>
      <c r="O237" s="32"/>
      <c r="P237" s="32"/>
      <c r="Q237" s="134"/>
      <c r="R237" s="118"/>
      <c r="S237" s="33"/>
      <c r="T237" s="57"/>
      <c r="U237" s="58"/>
      <c r="V237" s="198">
        <f t="shared" si="2"/>
        <v>0</v>
      </c>
      <c r="W237" s="197">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16"/>
      <c r="B238" s="317"/>
      <c r="C238" s="317"/>
      <c r="D238" s="317"/>
      <c r="E238" s="139"/>
      <c r="F238" s="124"/>
      <c r="G238" s="30"/>
      <c r="H238" s="30"/>
      <c r="I238" s="30"/>
      <c r="J238" s="30"/>
      <c r="K238" s="168"/>
      <c r="L238" s="169"/>
      <c r="M238" s="170"/>
      <c r="N238" s="31"/>
      <c r="O238" s="32"/>
      <c r="P238" s="32"/>
      <c r="Q238" s="134"/>
      <c r="R238" s="118"/>
      <c r="S238" s="33"/>
      <c r="T238" s="57"/>
      <c r="U238" s="58"/>
      <c r="V238" s="198">
        <f t="shared" si="2"/>
        <v>0</v>
      </c>
      <c r="W238" s="197">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16"/>
      <c r="B239" s="317"/>
      <c r="C239" s="317"/>
      <c r="D239" s="317"/>
      <c r="E239" s="139"/>
      <c r="F239" s="124"/>
      <c r="G239" s="30"/>
      <c r="H239" s="30"/>
      <c r="I239" s="30"/>
      <c r="J239" s="30"/>
      <c r="K239" s="168"/>
      <c r="L239" s="169"/>
      <c r="M239" s="170"/>
      <c r="N239" s="31"/>
      <c r="O239" s="32"/>
      <c r="P239" s="32"/>
      <c r="Q239" s="134"/>
      <c r="R239" s="118"/>
      <c r="S239" s="33"/>
      <c r="T239" s="57"/>
      <c r="U239" s="58"/>
      <c r="V239" s="198">
        <f t="shared" si="2"/>
        <v>0</v>
      </c>
      <c r="W239" s="197">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16"/>
      <c r="B240" s="317"/>
      <c r="C240" s="317"/>
      <c r="D240" s="317"/>
      <c r="E240" s="139"/>
      <c r="F240" s="124"/>
      <c r="G240" s="30"/>
      <c r="H240" s="30"/>
      <c r="I240" s="30"/>
      <c r="J240" s="30"/>
      <c r="K240" s="168"/>
      <c r="L240" s="169"/>
      <c r="M240" s="170"/>
      <c r="N240" s="31"/>
      <c r="O240" s="32"/>
      <c r="P240" s="32"/>
      <c r="Q240" s="134"/>
      <c r="R240" s="118"/>
      <c r="S240" s="33"/>
      <c r="T240" s="57"/>
      <c r="U240" s="58"/>
      <c r="V240" s="198">
        <f t="shared" si="2"/>
        <v>0</v>
      </c>
      <c r="W240" s="197">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16"/>
      <c r="B241" s="317"/>
      <c r="C241" s="317"/>
      <c r="D241" s="317"/>
      <c r="E241" s="139"/>
      <c r="F241" s="124"/>
      <c r="G241" s="30"/>
      <c r="H241" s="30"/>
      <c r="I241" s="30"/>
      <c r="J241" s="30"/>
      <c r="K241" s="168"/>
      <c r="L241" s="169"/>
      <c r="M241" s="170"/>
      <c r="N241" s="31"/>
      <c r="O241" s="32"/>
      <c r="P241" s="32"/>
      <c r="Q241" s="134"/>
      <c r="R241" s="118"/>
      <c r="S241" s="33"/>
      <c r="T241" s="57"/>
      <c r="U241" s="58"/>
      <c r="V241" s="198">
        <f t="shared" si="2"/>
        <v>0</v>
      </c>
      <c r="W241" s="197">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16"/>
      <c r="B242" s="317"/>
      <c r="C242" s="317"/>
      <c r="D242" s="317"/>
      <c r="E242" s="139"/>
      <c r="F242" s="124"/>
      <c r="G242" s="30"/>
      <c r="H242" s="30"/>
      <c r="I242" s="30"/>
      <c r="J242" s="30"/>
      <c r="K242" s="168"/>
      <c r="L242" s="169"/>
      <c r="M242" s="170"/>
      <c r="N242" s="31"/>
      <c r="O242" s="32"/>
      <c r="P242" s="32"/>
      <c r="Q242" s="134"/>
      <c r="R242" s="118"/>
      <c r="S242" s="33"/>
      <c r="T242" s="57"/>
      <c r="U242" s="58"/>
      <c r="V242" s="198">
        <f t="shared" si="2"/>
        <v>0</v>
      </c>
      <c r="W242" s="197">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16"/>
      <c r="B243" s="317"/>
      <c r="C243" s="317"/>
      <c r="D243" s="317"/>
      <c r="E243" s="139"/>
      <c r="F243" s="124"/>
      <c r="G243" s="30"/>
      <c r="H243" s="30"/>
      <c r="I243" s="30"/>
      <c r="J243" s="30"/>
      <c r="K243" s="168"/>
      <c r="L243" s="169"/>
      <c r="M243" s="170"/>
      <c r="N243" s="31"/>
      <c r="O243" s="32"/>
      <c r="P243" s="32"/>
      <c r="Q243" s="134"/>
      <c r="R243" s="118"/>
      <c r="S243" s="33"/>
      <c r="T243" s="57"/>
      <c r="U243" s="58"/>
      <c r="V243" s="198">
        <f t="shared" si="2"/>
        <v>0</v>
      </c>
      <c r="W243" s="197">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16"/>
      <c r="B244" s="317"/>
      <c r="C244" s="317"/>
      <c r="D244" s="317"/>
      <c r="E244" s="139"/>
      <c r="F244" s="124"/>
      <c r="G244" s="30"/>
      <c r="H244" s="30"/>
      <c r="I244" s="30"/>
      <c r="J244" s="30"/>
      <c r="K244" s="168"/>
      <c r="L244" s="169"/>
      <c r="M244" s="170"/>
      <c r="N244" s="31"/>
      <c r="O244" s="32"/>
      <c r="P244" s="32"/>
      <c r="Q244" s="134"/>
      <c r="R244" s="118"/>
      <c r="S244" s="33"/>
      <c r="T244" s="57"/>
      <c r="U244" s="58"/>
      <c r="V244" s="198">
        <f t="shared" si="2"/>
        <v>0</v>
      </c>
      <c r="W244" s="197">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16"/>
      <c r="B245" s="317"/>
      <c r="C245" s="317"/>
      <c r="D245" s="317"/>
      <c r="E245" s="139"/>
      <c r="F245" s="124"/>
      <c r="G245" s="30"/>
      <c r="H245" s="30"/>
      <c r="I245" s="30"/>
      <c r="J245" s="30"/>
      <c r="K245" s="168"/>
      <c r="L245" s="169"/>
      <c r="M245" s="170"/>
      <c r="N245" s="31"/>
      <c r="O245" s="32"/>
      <c r="P245" s="32"/>
      <c r="Q245" s="134"/>
      <c r="R245" s="118"/>
      <c r="S245" s="33"/>
      <c r="T245" s="57"/>
      <c r="U245" s="58"/>
      <c r="V245" s="198">
        <f t="shared" si="2"/>
        <v>0</v>
      </c>
      <c r="W245" s="197">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16"/>
      <c r="B246" s="317"/>
      <c r="C246" s="317"/>
      <c r="D246" s="317"/>
      <c r="E246" s="139"/>
      <c r="F246" s="124"/>
      <c r="G246" s="30"/>
      <c r="H246" s="30"/>
      <c r="I246" s="30"/>
      <c r="J246" s="30"/>
      <c r="K246" s="168"/>
      <c r="L246" s="169"/>
      <c r="M246" s="170"/>
      <c r="N246" s="31"/>
      <c r="O246" s="32"/>
      <c r="P246" s="32"/>
      <c r="Q246" s="134"/>
      <c r="R246" s="118"/>
      <c r="S246" s="33"/>
      <c r="T246" s="57"/>
      <c r="U246" s="58"/>
      <c r="V246" s="198">
        <f t="shared" si="2"/>
        <v>0</v>
      </c>
      <c r="W246" s="197">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16"/>
      <c r="B247" s="317"/>
      <c r="C247" s="317"/>
      <c r="D247" s="317"/>
      <c r="E247" s="139"/>
      <c r="F247" s="124"/>
      <c r="G247" s="30"/>
      <c r="H247" s="30"/>
      <c r="I247" s="30"/>
      <c r="J247" s="30"/>
      <c r="K247" s="168"/>
      <c r="L247" s="169"/>
      <c r="M247" s="170"/>
      <c r="N247" s="31"/>
      <c r="O247" s="32"/>
      <c r="P247" s="32"/>
      <c r="Q247" s="134"/>
      <c r="R247" s="118"/>
      <c r="S247" s="33"/>
      <c r="T247" s="57"/>
      <c r="U247" s="58"/>
      <c r="V247" s="198">
        <f t="shared" si="2"/>
        <v>0</v>
      </c>
      <c r="W247" s="197">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16"/>
      <c r="B248" s="317"/>
      <c r="C248" s="317"/>
      <c r="D248" s="317"/>
      <c r="E248" s="139"/>
      <c r="F248" s="124"/>
      <c r="G248" s="30"/>
      <c r="H248" s="30"/>
      <c r="I248" s="30"/>
      <c r="J248" s="30"/>
      <c r="K248" s="168"/>
      <c r="L248" s="169"/>
      <c r="M248" s="170"/>
      <c r="N248" s="31"/>
      <c r="O248" s="32"/>
      <c r="P248" s="32"/>
      <c r="Q248" s="134"/>
      <c r="R248" s="118"/>
      <c r="S248" s="33"/>
      <c r="T248" s="57"/>
      <c r="U248" s="58"/>
      <c r="V248" s="198">
        <f t="shared" si="2"/>
        <v>0</v>
      </c>
      <c r="W248" s="197">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16"/>
      <c r="B249" s="317"/>
      <c r="C249" s="317"/>
      <c r="D249" s="317"/>
      <c r="E249" s="139"/>
      <c r="F249" s="124"/>
      <c r="G249" s="30"/>
      <c r="H249" s="30"/>
      <c r="I249" s="30"/>
      <c r="J249" s="30"/>
      <c r="K249" s="168"/>
      <c r="L249" s="169"/>
      <c r="M249" s="170"/>
      <c r="N249" s="31"/>
      <c r="O249" s="32"/>
      <c r="P249" s="32"/>
      <c r="Q249" s="134"/>
      <c r="R249" s="118"/>
      <c r="S249" s="33"/>
      <c r="T249" s="57"/>
      <c r="U249" s="58"/>
      <c r="V249" s="198">
        <f t="shared" si="2"/>
        <v>0</v>
      </c>
      <c r="W249" s="197">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16"/>
      <c r="B250" s="317"/>
      <c r="C250" s="317"/>
      <c r="D250" s="317"/>
      <c r="E250" s="139"/>
      <c r="F250" s="124"/>
      <c r="G250" s="30"/>
      <c r="H250" s="30"/>
      <c r="I250" s="30"/>
      <c r="J250" s="30"/>
      <c r="K250" s="168"/>
      <c r="L250" s="169"/>
      <c r="M250" s="170"/>
      <c r="N250" s="31"/>
      <c r="O250" s="32"/>
      <c r="P250" s="32"/>
      <c r="Q250" s="134"/>
      <c r="R250" s="118"/>
      <c r="S250" s="33"/>
      <c r="T250" s="57"/>
      <c r="U250" s="58"/>
      <c r="V250" s="198">
        <f t="shared" si="2"/>
        <v>0</v>
      </c>
      <c r="W250" s="197">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16"/>
      <c r="B251" s="317"/>
      <c r="C251" s="317"/>
      <c r="D251" s="317"/>
      <c r="E251" s="139"/>
      <c r="F251" s="124"/>
      <c r="G251" s="30"/>
      <c r="H251" s="30"/>
      <c r="I251" s="30"/>
      <c r="J251" s="30"/>
      <c r="K251" s="168"/>
      <c r="L251" s="169"/>
      <c r="M251" s="170"/>
      <c r="N251" s="31"/>
      <c r="O251" s="32"/>
      <c r="P251" s="32"/>
      <c r="Q251" s="134"/>
      <c r="R251" s="118"/>
      <c r="S251" s="33"/>
      <c r="T251" s="57"/>
      <c r="U251" s="58"/>
      <c r="V251" s="198">
        <f t="shared" si="2"/>
        <v>0</v>
      </c>
      <c r="W251" s="197">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16"/>
      <c r="B252" s="317"/>
      <c r="C252" s="317"/>
      <c r="D252" s="317"/>
      <c r="E252" s="139"/>
      <c r="F252" s="124"/>
      <c r="G252" s="30"/>
      <c r="H252" s="30"/>
      <c r="I252" s="30"/>
      <c r="J252" s="30"/>
      <c r="K252" s="168"/>
      <c r="L252" s="169"/>
      <c r="M252" s="170"/>
      <c r="N252" s="31"/>
      <c r="O252" s="32"/>
      <c r="P252" s="32"/>
      <c r="Q252" s="134"/>
      <c r="R252" s="118"/>
      <c r="S252" s="33"/>
      <c r="T252" s="57"/>
      <c r="U252" s="58"/>
      <c r="V252" s="198">
        <f t="shared" si="2"/>
        <v>0</v>
      </c>
      <c r="W252" s="197">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16"/>
      <c r="B253" s="317"/>
      <c r="C253" s="317"/>
      <c r="D253" s="317"/>
      <c r="E253" s="139"/>
      <c r="F253" s="124"/>
      <c r="G253" s="30"/>
      <c r="H253" s="30"/>
      <c r="I253" s="30"/>
      <c r="J253" s="30"/>
      <c r="K253" s="168"/>
      <c r="L253" s="169"/>
      <c r="M253" s="170"/>
      <c r="N253" s="31"/>
      <c r="O253" s="32"/>
      <c r="P253" s="32"/>
      <c r="Q253" s="134"/>
      <c r="R253" s="118"/>
      <c r="S253" s="33"/>
      <c r="T253" s="57"/>
      <c r="U253" s="58"/>
      <c r="V253" s="198">
        <f t="shared" si="2"/>
        <v>0</v>
      </c>
      <c r="W253" s="197">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16"/>
      <c r="B254" s="317"/>
      <c r="C254" s="317"/>
      <c r="D254" s="317"/>
      <c r="E254" s="139"/>
      <c r="F254" s="124"/>
      <c r="G254" s="30"/>
      <c r="H254" s="30"/>
      <c r="I254" s="30"/>
      <c r="J254" s="30"/>
      <c r="K254" s="168"/>
      <c r="L254" s="169"/>
      <c r="M254" s="170"/>
      <c r="N254" s="31"/>
      <c r="O254" s="32"/>
      <c r="P254" s="32"/>
      <c r="Q254" s="134"/>
      <c r="R254" s="118"/>
      <c r="S254" s="33"/>
      <c r="T254" s="57"/>
      <c r="U254" s="58"/>
      <c r="V254" s="198">
        <f t="shared" si="2"/>
        <v>0</v>
      </c>
      <c r="W254" s="197">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16"/>
      <c r="B255" s="317"/>
      <c r="C255" s="317"/>
      <c r="D255" s="317"/>
      <c r="E255" s="139"/>
      <c r="F255" s="124"/>
      <c r="G255" s="30"/>
      <c r="H255" s="30"/>
      <c r="I255" s="30"/>
      <c r="J255" s="30"/>
      <c r="K255" s="168"/>
      <c r="L255" s="169"/>
      <c r="M255" s="170"/>
      <c r="N255" s="31"/>
      <c r="O255" s="32"/>
      <c r="P255" s="32"/>
      <c r="Q255" s="134"/>
      <c r="R255" s="118"/>
      <c r="S255" s="33"/>
      <c r="T255" s="57"/>
      <c r="U255" s="58"/>
      <c r="V255" s="198">
        <f t="shared" si="2"/>
        <v>0</v>
      </c>
      <c r="W255" s="197">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16"/>
      <c r="B256" s="317"/>
      <c r="C256" s="317"/>
      <c r="D256" s="317"/>
      <c r="E256" s="139"/>
      <c r="F256" s="124"/>
      <c r="G256" s="30"/>
      <c r="H256" s="30"/>
      <c r="I256" s="30"/>
      <c r="J256" s="30"/>
      <c r="K256" s="168"/>
      <c r="L256" s="169"/>
      <c r="M256" s="170"/>
      <c r="N256" s="31"/>
      <c r="O256" s="32"/>
      <c r="P256" s="32"/>
      <c r="Q256" s="134"/>
      <c r="R256" s="118"/>
      <c r="S256" s="33"/>
      <c r="T256" s="57"/>
      <c r="U256" s="58"/>
      <c r="V256" s="198">
        <f t="shared" si="2"/>
        <v>0</v>
      </c>
      <c r="W256" s="197">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16"/>
      <c r="B257" s="317"/>
      <c r="C257" s="317"/>
      <c r="D257" s="317"/>
      <c r="E257" s="139"/>
      <c r="F257" s="124"/>
      <c r="G257" s="30"/>
      <c r="H257" s="30"/>
      <c r="I257" s="30"/>
      <c r="J257" s="30"/>
      <c r="K257" s="168"/>
      <c r="L257" s="169"/>
      <c r="M257" s="170"/>
      <c r="N257" s="31"/>
      <c r="O257" s="32"/>
      <c r="P257" s="32"/>
      <c r="Q257" s="134"/>
      <c r="R257" s="118"/>
      <c r="S257" s="33"/>
      <c r="T257" s="57"/>
      <c r="U257" s="58"/>
      <c r="V257" s="198">
        <f t="shared" si="2"/>
        <v>0</v>
      </c>
      <c r="W257" s="197">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16"/>
      <c r="B258" s="317"/>
      <c r="C258" s="317"/>
      <c r="D258" s="317"/>
      <c r="E258" s="139"/>
      <c r="F258" s="124"/>
      <c r="G258" s="30"/>
      <c r="H258" s="30"/>
      <c r="I258" s="30"/>
      <c r="J258" s="30"/>
      <c r="K258" s="168"/>
      <c r="L258" s="169"/>
      <c r="M258" s="170"/>
      <c r="N258" s="31"/>
      <c r="O258" s="32"/>
      <c r="P258" s="32"/>
      <c r="Q258" s="134"/>
      <c r="R258" s="118"/>
      <c r="S258" s="33"/>
      <c r="T258" s="57"/>
      <c r="U258" s="58"/>
      <c r="V258" s="198">
        <f t="shared" si="2"/>
        <v>0</v>
      </c>
      <c r="W258" s="197">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16"/>
      <c r="B259" s="317"/>
      <c r="C259" s="317"/>
      <c r="D259" s="317"/>
      <c r="E259" s="139"/>
      <c r="F259" s="124"/>
      <c r="G259" s="30"/>
      <c r="H259" s="30"/>
      <c r="I259" s="30"/>
      <c r="J259" s="30"/>
      <c r="K259" s="168"/>
      <c r="L259" s="169"/>
      <c r="M259" s="170"/>
      <c r="N259" s="31"/>
      <c r="O259" s="32"/>
      <c r="P259" s="32"/>
      <c r="Q259" s="134"/>
      <c r="R259" s="118"/>
      <c r="S259" s="33"/>
      <c r="T259" s="57"/>
      <c r="U259" s="58"/>
      <c r="V259" s="198">
        <f t="shared" si="2"/>
        <v>0</v>
      </c>
      <c r="W259" s="197">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16"/>
      <c r="B260" s="317"/>
      <c r="C260" s="317"/>
      <c r="D260" s="317"/>
      <c r="E260" s="139"/>
      <c r="F260" s="124"/>
      <c r="G260" s="30"/>
      <c r="H260" s="30"/>
      <c r="I260" s="30"/>
      <c r="J260" s="30"/>
      <c r="K260" s="168"/>
      <c r="L260" s="169"/>
      <c r="M260" s="170"/>
      <c r="N260" s="31"/>
      <c r="O260" s="32"/>
      <c r="P260" s="32"/>
      <c r="Q260" s="134"/>
      <c r="R260" s="118"/>
      <c r="S260" s="33"/>
      <c r="T260" s="57"/>
      <c r="U260" s="58"/>
      <c r="V260" s="198">
        <f t="shared" si="2"/>
        <v>0</v>
      </c>
      <c r="W260" s="197">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16"/>
      <c r="B261" s="317"/>
      <c r="C261" s="317"/>
      <c r="D261" s="317"/>
      <c r="E261" s="139"/>
      <c r="F261" s="124"/>
      <c r="G261" s="30"/>
      <c r="H261" s="30"/>
      <c r="I261" s="30"/>
      <c r="J261" s="30"/>
      <c r="K261" s="168"/>
      <c r="L261" s="169"/>
      <c r="M261" s="170"/>
      <c r="N261" s="31"/>
      <c r="O261" s="32"/>
      <c r="P261" s="32"/>
      <c r="Q261" s="134"/>
      <c r="R261" s="118"/>
      <c r="S261" s="33"/>
      <c r="T261" s="57"/>
      <c r="U261" s="58"/>
      <c r="V261" s="198">
        <f t="shared" si="2"/>
        <v>0</v>
      </c>
      <c r="W261" s="197">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16"/>
      <c r="B262" s="317"/>
      <c r="C262" s="317"/>
      <c r="D262" s="317"/>
      <c r="E262" s="139"/>
      <c r="F262" s="124"/>
      <c r="G262" s="30"/>
      <c r="H262" s="30"/>
      <c r="I262" s="30"/>
      <c r="J262" s="30"/>
      <c r="K262" s="168"/>
      <c r="L262" s="169"/>
      <c r="M262" s="170"/>
      <c r="N262" s="31"/>
      <c r="O262" s="32"/>
      <c r="P262" s="32"/>
      <c r="Q262" s="134"/>
      <c r="R262" s="118"/>
      <c r="S262" s="33"/>
      <c r="T262" s="57"/>
      <c r="U262" s="58"/>
      <c r="V262" s="198">
        <f t="shared" si="2"/>
        <v>0</v>
      </c>
      <c r="W262" s="197">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16"/>
      <c r="B263" s="317"/>
      <c r="C263" s="317"/>
      <c r="D263" s="317"/>
      <c r="E263" s="139"/>
      <c r="F263" s="124"/>
      <c r="G263" s="30"/>
      <c r="H263" s="30"/>
      <c r="I263" s="30"/>
      <c r="J263" s="30"/>
      <c r="K263" s="168"/>
      <c r="L263" s="169"/>
      <c r="M263" s="170"/>
      <c r="N263" s="31"/>
      <c r="O263" s="32"/>
      <c r="P263" s="32"/>
      <c r="Q263" s="134"/>
      <c r="R263" s="118"/>
      <c r="S263" s="33"/>
      <c r="T263" s="57"/>
      <c r="U263" s="58"/>
      <c r="V263" s="198">
        <f t="shared" si="2"/>
        <v>0</v>
      </c>
      <c r="W263" s="197">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16"/>
      <c r="B264" s="317"/>
      <c r="C264" s="317"/>
      <c r="D264" s="317"/>
      <c r="E264" s="139"/>
      <c r="F264" s="124"/>
      <c r="G264" s="30"/>
      <c r="H264" s="30"/>
      <c r="I264" s="30"/>
      <c r="J264" s="30"/>
      <c r="K264" s="168"/>
      <c r="L264" s="169"/>
      <c r="M264" s="170"/>
      <c r="N264" s="31"/>
      <c r="O264" s="32"/>
      <c r="P264" s="32"/>
      <c r="Q264" s="134"/>
      <c r="R264" s="118"/>
      <c r="S264" s="33"/>
      <c r="T264" s="57"/>
      <c r="U264" s="58"/>
      <c r="V264" s="198">
        <f t="shared" si="2"/>
        <v>0</v>
      </c>
      <c r="W264" s="197">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16"/>
      <c r="B265" s="317"/>
      <c r="C265" s="317"/>
      <c r="D265" s="317"/>
      <c r="E265" s="139"/>
      <c r="F265" s="124"/>
      <c r="G265" s="30"/>
      <c r="H265" s="30"/>
      <c r="I265" s="30"/>
      <c r="J265" s="30"/>
      <c r="K265" s="168"/>
      <c r="L265" s="169"/>
      <c r="M265" s="170"/>
      <c r="N265" s="31"/>
      <c r="O265" s="32"/>
      <c r="P265" s="32"/>
      <c r="Q265" s="134"/>
      <c r="R265" s="118"/>
      <c r="S265" s="33"/>
      <c r="T265" s="57"/>
      <c r="U265" s="58"/>
      <c r="V265" s="198">
        <f t="shared" si="2"/>
        <v>0</v>
      </c>
      <c r="W265" s="197">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16"/>
      <c r="B266" s="317"/>
      <c r="C266" s="317"/>
      <c r="D266" s="317"/>
      <c r="E266" s="139"/>
      <c r="F266" s="124"/>
      <c r="G266" s="30"/>
      <c r="H266" s="30"/>
      <c r="I266" s="30"/>
      <c r="J266" s="30"/>
      <c r="K266" s="168"/>
      <c r="L266" s="169"/>
      <c r="M266" s="170"/>
      <c r="N266" s="31"/>
      <c r="O266" s="32"/>
      <c r="P266" s="32"/>
      <c r="Q266" s="134"/>
      <c r="R266" s="118"/>
      <c r="S266" s="33"/>
      <c r="T266" s="57"/>
      <c r="U266" s="58"/>
      <c r="V266" s="198">
        <f t="shared" si="2"/>
        <v>0</v>
      </c>
      <c r="W266" s="197">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16"/>
      <c r="B267" s="317"/>
      <c r="C267" s="317"/>
      <c r="D267" s="317"/>
      <c r="E267" s="139"/>
      <c r="F267" s="124"/>
      <c r="G267" s="30"/>
      <c r="H267" s="30"/>
      <c r="I267" s="30"/>
      <c r="J267" s="30"/>
      <c r="K267" s="168"/>
      <c r="L267" s="169"/>
      <c r="M267" s="170"/>
      <c r="N267" s="31"/>
      <c r="O267" s="32"/>
      <c r="P267" s="32"/>
      <c r="Q267" s="134"/>
      <c r="R267" s="118"/>
      <c r="S267" s="33"/>
      <c r="T267" s="57"/>
      <c r="U267" s="58"/>
      <c r="V267" s="198">
        <f t="shared" si="2"/>
        <v>0</v>
      </c>
      <c r="W267" s="197">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16"/>
      <c r="B268" s="317"/>
      <c r="C268" s="317"/>
      <c r="D268" s="317"/>
      <c r="E268" s="139"/>
      <c r="F268" s="124"/>
      <c r="G268" s="30"/>
      <c r="H268" s="30"/>
      <c r="I268" s="30"/>
      <c r="J268" s="30"/>
      <c r="K268" s="168"/>
      <c r="L268" s="169"/>
      <c r="M268" s="170"/>
      <c r="N268" s="31"/>
      <c r="O268" s="32"/>
      <c r="P268" s="32"/>
      <c r="Q268" s="134"/>
      <c r="R268" s="118"/>
      <c r="S268" s="33"/>
      <c r="T268" s="57"/>
      <c r="U268" s="58"/>
      <c r="V268" s="198">
        <f t="shared" si="2"/>
        <v>0</v>
      </c>
      <c r="W268" s="197">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16"/>
      <c r="B269" s="317"/>
      <c r="C269" s="317"/>
      <c r="D269" s="317"/>
      <c r="E269" s="139"/>
      <c r="F269" s="124"/>
      <c r="G269" s="30"/>
      <c r="H269" s="30"/>
      <c r="I269" s="30"/>
      <c r="J269" s="30"/>
      <c r="K269" s="168"/>
      <c r="L269" s="169"/>
      <c r="M269" s="170"/>
      <c r="N269" s="31"/>
      <c r="O269" s="32"/>
      <c r="P269" s="32"/>
      <c r="Q269" s="134"/>
      <c r="R269" s="118"/>
      <c r="S269" s="33"/>
      <c r="T269" s="57"/>
      <c r="U269" s="58"/>
      <c r="V269" s="198">
        <f t="shared" si="2"/>
        <v>0</v>
      </c>
      <c r="W269" s="197">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16"/>
      <c r="B270" s="317"/>
      <c r="C270" s="317"/>
      <c r="D270" s="317"/>
      <c r="E270" s="139"/>
      <c r="F270" s="124"/>
      <c r="G270" s="30"/>
      <c r="H270" s="30"/>
      <c r="I270" s="30"/>
      <c r="J270" s="30"/>
      <c r="K270" s="168"/>
      <c r="L270" s="169"/>
      <c r="M270" s="170"/>
      <c r="N270" s="31"/>
      <c r="O270" s="32"/>
      <c r="P270" s="32"/>
      <c r="Q270" s="134"/>
      <c r="R270" s="118"/>
      <c r="S270" s="33"/>
      <c r="T270" s="57"/>
      <c r="U270" s="58"/>
      <c r="V270" s="198">
        <f t="shared" si="2"/>
        <v>0</v>
      </c>
      <c r="W270" s="197">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16"/>
      <c r="B271" s="317"/>
      <c r="C271" s="317"/>
      <c r="D271" s="317"/>
      <c r="E271" s="139"/>
      <c r="F271" s="124"/>
      <c r="G271" s="30"/>
      <c r="H271" s="30"/>
      <c r="I271" s="30"/>
      <c r="J271" s="30"/>
      <c r="K271" s="168"/>
      <c r="L271" s="169"/>
      <c r="M271" s="170"/>
      <c r="N271" s="31"/>
      <c r="O271" s="32"/>
      <c r="P271" s="32"/>
      <c r="Q271" s="134"/>
      <c r="R271" s="118"/>
      <c r="S271" s="33"/>
      <c r="T271" s="57"/>
      <c r="U271" s="58"/>
      <c r="V271" s="198">
        <f t="shared" si="2"/>
        <v>0</v>
      </c>
      <c r="W271" s="197">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16"/>
      <c r="B272" s="317"/>
      <c r="C272" s="317"/>
      <c r="D272" s="317"/>
      <c r="E272" s="139"/>
      <c r="F272" s="124"/>
      <c r="G272" s="30"/>
      <c r="H272" s="30"/>
      <c r="I272" s="30"/>
      <c r="J272" s="30"/>
      <c r="K272" s="168"/>
      <c r="L272" s="169"/>
      <c r="M272" s="170"/>
      <c r="N272" s="31"/>
      <c r="O272" s="32"/>
      <c r="P272" s="32"/>
      <c r="Q272" s="134"/>
      <c r="R272" s="118"/>
      <c r="S272" s="33"/>
      <c r="T272" s="57"/>
      <c r="U272" s="58"/>
      <c r="V272" s="198">
        <f t="shared" si="2"/>
        <v>0</v>
      </c>
      <c r="W272" s="197">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16"/>
      <c r="B273" s="317"/>
      <c r="C273" s="317"/>
      <c r="D273" s="317"/>
      <c r="E273" s="139"/>
      <c r="F273" s="124"/>
      <c r="G273" s="30"/>
      <c r="H273" s="30"/>
      <c r="I273" s="30"/>
      <c r="J273" s="30"/>
      <c r="K273" s="168"/>
      <c r="L273" s="169"/>
      <c r="M273" s="170"/>
      <c r="N273" s="31"/>
      <c r="O273" s="32"/>
      <c r="P273" s="32"/>
      <c r="Q273" s="134"/>
      <c r="R273" s="118"/>
      <c r="S273" s="33"/>
      <c r="T273" s="57"/>
      <c r="U273" s="58"/>
      <c r="V273" s="198">
        <f t="shared" si="2"/>
        <v>0</v>
      </c>
      <c r="W273" s="197">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16"/>
      <c r="B274" s="317"/>
      <c r="C274" s="317"/>
      <c r="D274" s="317"/>
      <c r="E274" s="139"/>
      <c r="F274" s="124"/>
      <c r="G274" s="30"/>
      <c r="H274" s="30"/>
      <c r="I274" s="30"/>
      <c r="J274" s="30"/>
      <c r="K274" s="168"/>
      <c r="L274" s="169"/>
      <c r="M274" s="170"/>
      <c r="N274" s="31"/>
      <c r="O274" s="32"/>
      <c r="P274" s="32"/>
      <c r="Q274" s="134"/>
      <c r="R274" s="118"/>
      <c r="S274" s="33"/>
      <c r="T274" s="57"/>
      <c r="U274" s="58"/>
      <c r="V274" s="198">
        <f t="shared" si="2"/>
        <v>0</v>
      </c>
      <c r="W274" s="197">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16"/>
      <c r="B275" s="317"/>
      <c r="C275" s="317"/>
      <c r="D275" s="317"/>
      <c r="E275" s="139"/>
      <c r="F275" s="124"/>
      <c r="G275" s="30"/>
      <c r="H275" s="30"/>
      <c r="I275" s="30"/>
      <c r="J275" s="30"/>
      <c r="K275" s="168"/>
      <c r="L275" s="169"/>
      <c r="M275" s="170"/>
      <c r="N275" s="31"/>
      <c r="O275" s="32"/>
      <c r="P275" s="32"/>
      <c r="Q275" s="134"/>
      <c r="R275" s="118"/>
      <c r="S275" s="33"/>
      <c r="T275" s="57"/>
      <c r="U275" s="58"/>
      <c r="V275" s="198">
        <f t="shared" si="2"/>
        <v>0</v>
      </c>
      <c r="W275" s="197">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16"/>
      <c r="B276" s="317"/>
      <c r="C276" s="317"/>
      <c r="D276" s="317"/>
      <c r="E276" s="139"/>
      <c r="F276" s="124"/>
      <c r="G276" s="30"/>
      <c r="H276" s="30"/>
      <c r="I276" s="30"/>
      <c r="J276" s="30"/>
      <c r="K276" s="168"/>
      <c r="L276" s="169"/>
      <c r="M276" s="170"/>
      <c r="N276" s="31"/>
      <c r="O276" s="32"/>
      <c r="P276" s="32"/>
      <c r="Q276" s="134"/>
      <c r="R276" s="118"/>
      <c r="S276" s="33"/>
      <c r="T276" s="57"/>
      <c r="U276" s="58"/>
      <c r="V276" s="198">
        <f t="shared" ref="V276:V277" si="12">SUM(N276:U276)</f>
        <v>0</v>
      </c>
      <c r="W276" s="197">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75" hidden="1" thickBot="1" x14ac:dyDescent="0.25">
      <c r="A277" s="338"/>
      <c r="B277" s="339"/>
      <c r="C277" s="339"/>
      <c r="D277" s="339"/>
      <c r="E277" s="140"/>
      <c r="F277" s="126"/>
      <c r="G277" s="44"/>
      <c r="H277" s="44"/>
      <c r="I277" s="44"/>
      <c r="J277" s="44"/>
      <c r="K277" s="171"/>
      <c r="L277" s="172"/>
      <c r="M277" s="173"/>
      <c r="N277" s="135"/>
      <c r="O277" s="136"/>
      <c r="P277" s="136"/>
      <c r="Q277" s="137"/>
      <c r="R277" s="129"/>
      <c r="S277" s="33"/>
      <c r="T277" s="57"/>
      <c r="U277" s="58"/>
      <c r="V277" s="199">
        <f t="shared" si="12"/>
        <v>0</v>
      </c>
      <c r="W277" s="197">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75" thickBot="1" x14ac:dyDescent="0.25">
      <c r="A278" s="340" t="s">
        <v>37</v>
      </c>
      <c r="B278" s="341"/>
      <c r="C278" s="341"/>
      <c r="D278" s="341"/>
      <c r="E278" s="341"/>
      <c r="F278" s="341"/>
      <c r="G278" s="341"/>
      <c r="H278" s="341"/>
      <c r="I278" s="341"/>
      <c r="J278" s="202"/>
      <c r="K278" s="203"/>
      <c r="L278" s="203"/>
      <c r="M278" s="203"/>
      <c r="N278" s="200">
        <f t="shared" ref="N278:X278" si="14">SUM(N22:N277)</f>
        <v>0</v>
      </c>
      <c r="O278" s="200">
        <f t="shared" si="14"/>
        <v>0</v>
      </c>
      <c r="P278" s="200">
        <f t="shared" si="14"/>
        <v>0</v>
      </c>
      <c r="Q278" s="200">
        <f t="shared" si="14"/>
        <v>0</v>
      </c>
      <c r="R278" s="200">
        <f t="shared" si="14"/>
        <v>0</v>
      </c>
      <c r="S278" s="200">
        <f t="shared" si="14"/>
        <v>0</v>
      </c>
      <c r="T278" s="200">
        <f t="shared" si="14"/>
        <v>0</v>
      </c>
      <c r="U278" s="200">
        <f t="shared" si="14"/>
        <v>0</v>
      </c>
      <c r="V278" s="200">
        <f t="shared" si="14"/>
        <v>0</v>
      </c>
      <c r="W278" s="201">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62.75" customHeight="1" x14ac:dyDescent="0.2">
      <c r="A279" s="318" t="s">
        <v>38</v>
      </c>
      <c r="B279" s="319"/>
      <c r="C279" s="319"/>
      <c r="D279" s="319"/>
      <c r="E279" s="319"/>
      <c r="F279" s="319"/>
      <c r="G279" s="319"/>
      <c r="H279" s="319"/>
      <c r="I279" s="319"/>
      <c r="J279" s="319"/>
      <c r="K279" s="319"/>
      <c r="L279" s="319"/>
      <c r="M279" s="319"/>
      <c r="N279" s="319"/>
      <c r="O279" s="319"/>
      <c r="P279" s="319"/>
      <c r="Q279" s="319"/>
      <c r="R279" s="319"/>
      <c r="S279" s="319"/>
      <c r="T279" s="319"/>
      <c r="U279" s="319"/>
      <c r="V279" s="319"/>
      <c r="W279" s="319"/>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5" thickBot="1" x14ac:dyDescent="0.25">
      <c r="A280" s="127"/>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
      <c r="A281" s="320" t="s">
        <v>39</v>
      </c>
      <c r="B281" s="321"/>
      <c r="C281" s="321"/>
      <c r="D281" s="321"/>
      <c r="E281" s="321"/>
      <c r="F281" s="321"/>
      <c r="G281" s="321"/>
      <c r="H281" s="321"/>
      <c r="I281" s="321"/>
      <c r="J281" s="321"/>
      <c r="K281" s="321"/>
      <c r="L281" s="321"/>
      <c r="M281" s="321"/>
      <c r="N281" s="321"/>
      <c r="O281" s="321"/>
      <c r="P281" s="321"/>
      <c r="Q281" s="321"/>
      <c r="R281" s="321"/>
      <c r="S281" s="321"/>
      <c r="T281" s="321"/>
      <c r="U281" s="321"/>
      <c r="V281" s="321"/>
      <c r="W281" s="322"/>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
      <c r="A282" s="323"/>
      <c r="B282" s="324"/>
      <c r="C282" s="324"/>
      <c r="D282" s="324"/>
      <c r="E282" s="324"/>
      <c r="F282" s="324"/>
      <c r="G282" s="324"/>
      <c r="H282" s="324"/>
      <c r="I282" s="324"/>
      <c r="J282" s="324"/>
      <c r="K282" s="324"/>
      <c r="L282" s="324"/>
      <c r="M282" s="324"/>
      <c r="N282" s="324"/>
      <c r="O282" s="324"/>
      <c r="P282" s="324"/>
      <c r="Q282" s="324"/>
      <c r="R282" s="324"/>
      <c r="S282" s="324"/>
      <c r="T282" s="324"/>
      <c r="U282" s="324"/>
      <c r="V282" s="324"/>
      <c r="W282" s="325"/>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
      <c r="A283" s="326"/>
      <c r="B283" s="327"/>
      <c r="C283" s="327"/>
      <c r="D283" s="327"/>
      <c r="E283" s="327"/>
      <c r="F283" s="327"/>
      <c r="G283" s="327"/>
      <c r="H283" s="327"/>
      <c r="I283" s="327"/>
      <c r="J283" s="327"/>
      <c r="K283" s="327"/>
      <c r="L283" s="327"/>
      <c r="M283" s="327"/>
      <c r="N283" s="327"/>
      <c r="O283" s="327"/>
      <c r="P283" s="327"/>
      <c r="Q283" s="327"/>
      <c r="R283" s="327"/>
      <c r="S283" s="327"/>
      <c r="T283" s="327"/>
      <c r="U283" s="327"/>
      <c r="V283" s="327"/>
      <c r="W283" s="328"/>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15" customHeight="1" x14ac:dyDescent="0.2">
      <c r="A284" s="326"/>
      <c r="B284" s="327"/>
      <c r="C284" s="327"/>
      <c r="D284" s="327"/>
      <c r="E284" s="327"/>
      <c r="F284" s="327"/>
      <c r="G284" s="327"/>
      <c r="H284" s="327"/>
      <c r="I284" s="327"/>
      <c r="J284" s="327"/>
      <c r="K284" s="327"/>
      <c r="L284" s="327"/>
      <c r="M284" s="327"/>
      <c r="N284" s="327"/>
      <c r="O284" s="327"/>
      <c r="P284" s="327"/>
      <c r="Q284" s="327"/>
      <c r="R284" s="327"/>
      <c r="S284" s="327"/>
      <c r="T284" s="327"/>
      <c r="U284" s="327"/>
      <c r="V284" s="327"/>
      <c r="W284" s="328"/>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
      <c r="A285" s="326"/>
      <c r="B285" s="327"/>
      <c r="C285" s="327"/>
      <c r="D285" s="327"/>
      <c r="E285" s="327"/>
      <c r="F285" s="327"/>
      <c r="G285" s="327"/>
      <c r="H285" s="327"/>
      <c r="I285" s="327"/>
      <c r="J285" s="327"/>
      <c r="K285" s="327"/>
      <c r="L285" s="327"/>
      <c r="M285" s="327"/>
      <c r="N285" s="327"/>
      <c r="O285" s="327"/>
      <c r="P285" s="327"/>
      <c r="Q285" s="327"/>
      <c r="R285" s="327"/>
      <c r="S285" s="327"/>
      <c r="T285" s="327"/>
      <c r="U285" s="327"/>
      <c r="V285" s="327"/>
      <c r="W285" s="328"/>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
      <c r="A286" s="326"/>
      <c r="B286" s="327"/>
      <c r="C286" s="327"/>
      <c r="D286" s="327"/>
      <c r="E286" s="327"/>
      <c r="F286" s="327"/>
      <c r="G286" s="327"/>
      <c r="H286" s="327"/>
      <c r="I286" s="327"/>
      <c r="J286" s="327"/>
      <c r="K286" s="327"/>
      <c r="L286" s="327"/>
      <c r="M286" s="327"/>
      <c r="N286" s="327"/>
      <c r="O286" s="327"/>
      <c r="P286" s="327"/>
      <c r="Q286" s="327"/>
      <c r="R286" s="327"/>
      <c r="S286" s="327"/>
      <c r="T286" s="327"/>
      <c r="U286" s="327"/>
      <c r="V286" s="327"/>
      <c r="W286" s="328"/>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
      <c r="A287" s="326"/>
      <c r="B287" s="327"/>
      <c r="C287" s="327"/>
      <c r="D287" s="327"/>
      <c r="E287" s="327"/>
      <c r="F287" s="327"/>
      <c r="G287" s="327"/>
      <c r="H287" s="327"/>
      <c r="I287" s="327"/>
      <c r="J287" s="327"/>
      <c r="K287" s="327"/>
      <c r="L287" s="327"/>
      <c r="M287" s="327"/>
      <c r="N287" s="327"/>
      <c r="O287" s="327"/>
      <c r="P287" s="327"/>
      <c r="Q287" s="327"/>
      <c r="R287" s="327"/>
      <c r="S287" s="327"/>
      <c r="T287" s="327"/>
      <c r="U287" s="327"/>
      <c r="V287" s="327"/>
      <c r="W287" s="328"/>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
      <c r="A288" s="326"/>
      <c r="B288" s="327"/>
      <c r="C288" s="327"/>
      <c r="D288" s="327"/>
      <c r="E288" s="327"/>
      <c r="F288" s="327"/>
      <c r="G288" s="327"/>
      <c r="H288" s="327"/>
      <c r="I288" s="327"/>
      <c r="J288" s="327"/>
      <c r="K288" s="327"/>
      <c r="L288" s="327"/>
      <c r="M288" s="327"/>
      <c r="N288" s="327"/>
      <c r="O288" s="327"/>
      <c r="P288" s="327"/>
      <c r="Q288" s="327"/>
      <c r="R288" s="327"/>
      <c r="S288" s="327"/>
      <c r="T288" s="327"/>
      <c r="U288" s="327"/>
      <c r="V288" s="327"/>
      <c r="W288" s="328"/>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
      <c r="A289" s="326"/>
      <c r="B289" s="327"/>
      <c r="C289" s="327"/>
      <c r="D289" s="327"/>
      <c r="E289" s="327"/>
      <c r="F289" s="327"/>
      <c r="G289" s="327"/>
      <c r="H289" s="327"/>
      <c r="I289" s="327"/>
      <c r="J289" s="327"/>
      <c r="K289" s="327"/>
      <c r="L289" s="327"/>
      <c r="M289" s="327"/>
      <c r="N289" s="327"/>
      <c r="O289" s="327"/>
      <c r="P289" s="327"/>
      <c r="Q289" s="327"/>
      <c r="R289" s="327"/>
      <c r="S289" s="327"/>
      <c r="T289" s="327"/>
      <c r="U289" s="327"/>
      <c r="V289" s="327"/>
      <c r="W289" s="328"/>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25">
      <c r="A290" s="329"/>
      <c r="B290" s="330"/>
      <c r="C290" s="330"/>
      <c r="D290" s="330"/>
      <c r="E290" s="330"/>
      <c r="F290" s="330"/>
      <c r="G290" s="330"/>
      <c r="H290" s="330"/>
      <c r="I290" s="330"/>
      <c r="J290" s="330"/>
      <c r="K290" s="330"/>
      <c r="L290" s="330"/>
      <c r="M290" s="330"/>
      <c r="N290" s="330"/>
      <c r="O290" s="330"/>
      <c r="P290" s="330"/>
      <c r="Q290" s="330"/>
      <c r="R290" s="330"/>
      <c r="S290" s="330"/>
      <c r="T290" s="330"/>
      <c r="U290" s="330"/>
      <c r="V290" s="330"/>
      <c r="W290" s="331"/>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25">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25">
      <c r="A292" s="332" t="s">
        <v>40</v>
      </c>
      <c r="B292" s="333"/>
      <c r="C292" s="333"/>
      <c r="D292" s="333"/>
      <c r="E292" s="333"/>
      <c r="F292" s="334"/>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13.5" thickBot="1" x14ac:dyDescent="0.25">
      <c r="A293" s="204"/>
      <c r="B293" s="205"/>
      <c r="C293" s="206" t="s">
        <v>41</v>
      </c>
      <c r="D293" s="206" t="s">
        <v>42</v>
      </c>
      <c r="E293" s="206" t="s">
        <v>43</v>
      </c>
      <c r="F293" s="207"/>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25">
      <c r="A294" s="208" t="s">
        <v>44</v>
      </c>
      <c r="B294" s="209"/>
      <c r="C294" s="210">
        <f>X278</f>
        <v>0</v>
      </c>
      <c r="D294" s="211">
        <f>C294/12</f>
        <v>0</v>
      </c>
      <c r="E294" s="60">
        <v>25000</v>
      </c>
      <c r="F294" s="212">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
      <c r="A295" s="335" t="s">
        <v>45</v>
      </c>
      <c r="B295" s="335"/>
      <c r="C295" s="335"/>
      <c r="D295" s="335"/>
      <c r="E295" s="335"/>
      <c r="F295" s="335"/>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25">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
      <c r="A297" s="336" t="s">
        <v>46</v>
      </c>
      <c r="B297" s="337"/>
      <c r="C297" s="337"/>
      <c r="D297" s="337"/>
      <c r="E297" s="337"/>
      <c r="F297" s="337"/>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3.25" thickBot="1" x14ac:dyDescent="0.25">
      <c r="A298" s="213"/>
      <c r="B298" s="214"/>
      <c r="C298" s="206" t="s">
        <v>41</v>
      </c>
      <c r="D298" s="206" t="s">
        <v>42</v>
      </c>
      <c r="E298" s="206" t="s">
        <v>47</v>
      </c>
      <c r="F298" s="207" t="s">
        <v>48</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25">
      <c r="A299" s="215" t="s">
        <v>49</v>
      </c>
      <c r="B299" s="216"/>
      <c r="C299" s="217">
        <f>V278</f>
        <v>0</v>
      </c>
      <c r="D299" s="218">
        <f>C299/12</f>
        <v>0</v>
      </c>
      <c r="E299" s="219">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74.45" customHeight="1" x14ac:dyDescent="0.2">
      <c r="A300" s="344" t="s">
        <v>50</v>
      </c>
      <c r="B300" s="344"/>
      <c r="C300" s="344"/>
      <c r="D300" s="344"/>
      <c r="E300" s="344"/>
      <c r="F300" s="344"/>
      <c r="G300" s="14"/>
      <c r="H300" s="178"/>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thickBot="1" x14ac:dyDescent="0.25">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5" t="s">
        <v>51</v>
      </c>
      <c r="B302" s="346"/>
      <c r="C302" s="346"/>
      <c r="D302" s="346"/>
      <c r="E302" s="346"/>
      <c r="F302" s="346"/>
      <c r="G302" s="346"/>
      <c r="H302" s="346"/>
      <c r="I302" s="346"/>
      <c r="J302" s="346"/>
      <c r="K302" s="346"/>
      <c r="L302" s="346"/>
      <c r="M302" s="346"/>
      <c r="N302" s="346"/>
      <c r="O302" s="346"/>
      <c r="P302" s="346"/>
      <c r="Q302" s="346"/>
      <c r="R302" s="346"/>
      <c r="S302" s="346"/>
      <c r="T302" s="346"/>
      <c r="U302" s="346"/>
      <c r="V302" s="346"/>
      <c r="W302" s="347"/>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48"/>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50"/>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1"/>
      <c r="B304" s="352"/>
      <c r="C304" s="352"/>
      <c r="D304" s="352"/>
      <c r="E304" s="352"/>
      <c r="F304" s="352"/>
      <c r="G304" s="352"/>
      <c r="H304" s="352"/>
      <c r="I304" s="352"/>
      <c r="J304" s="352"/>
      <c r="K304" s="352"/>
      <c r="L304" s="352"/>
      <c r="M304" s="352"/>
      <c r="N304" s="352"/>
      <c r="O304" s="352"/>
      <c r="P304" s="352"/>
      <c r="Q304" s="352"/>
      <c r="R304" s="352"/>
      <c r="S304" s="352"/>
      <c r="T304" s="352"/>
      <c r="U304" s="352"/>
      <c r="V304" s="352"/>
      <c r="W304" s="353"/>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1"/>
      <c r="B305" s="352"/>
      <c r="C305" s="352"/>
      <c r="D305" s="352"/>
      <c r="E305" s="352"/>
      <c r="F305" s="352"/>
      <c r="G305" s="352"/>
      <c r="H305" s="352"/>
      <c r="I305" s="352"/>
      <c r="J305" s="352"/>
      <c r="K305" s="352"/>
      <c r="L305" s="352"/>
      <c r="M305" s="352"/>
      <c r="N305" s="352"/>
      <c r="O305" s="352"/>
      <c r="P305" s="352"/>
      <c r="Q305" s="352"/>
      <c r="R305" s="352"/>
      <c r="S305" s="352"/>
      <c r="T305" s="352"/>
      <c r="U305" s="352"/>
      <c r="V305" s="352"/>
      <c r="W305" s="353"/>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1"/>
      <c r="B306" s="352"/>
      <c r="C306" s="352"/>
      <c r="D306" s="352"/>
      <c r="E306" s="352"/>
      <c r="F306" s="352"/>
      <c r="G306" s="352"/>
      <c r="H306" s="352"/>
      <c r="I306" s="352"/>
      <c r="J306" s="352"/>
      <c r="K306" s="352"/>
      <c r="L306" s="352"/>
      <c r="M306" s="352"/>
      <c r="N306" s="352"/>
      <c r="O306" s="352"/>
      <c r="P306" s="352"/>
      <c r="Q306" s="352"/>
      <c r="R306" s="352"/>
      <c r="S306" s="352"/>
      <c r="T306" s="352"/>
      <c r="U306" s="352"/>
      <c r="V306" s="352"/>
      <c r="W306" s="353"/>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1"/>
      <c r="B307" s="352"/>
      <c r="C307" s="352"/>
      <c r="D307" s="352"/>
      <c r="E307" s="352"/>
      <c r="F307" s="352"/>
      <c r="G307" s="352"/>
      <c r="H307" s="352"/>
      <c r="I307" s="352"/>
      <c r="J307" s="352"/>
      <c r="K307" s="352"/>
      <c r="L307" s="352"/>
      <c r="M307" s="352"/>
      <c r="N307" s="352"/>
      <c r="O307" s="352"/>
      <c r="P307" s="352"/>
      <c r="Q307" s="352"/>
      <c r="R307" s="352"/>
      <c r="S307" s="352"/>
      <c r="T307" s="352"/>
      <c r="U307" s="352"/>
      <c r="V307" s="352"/>
      <c r="W307" s="353"/>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1"/>
      <c r="B308" s="352"/>
      <c r="C308" s="352"/>
      <c r="D308" s="352"/>
      <c r="E308" s="352"/>
      <c r="F308" s="352"/>
      <c r="G308" s="352"/>
      <c r="H308" s="352"/>
      <c r="I308" s="352"/>
      <c r="J308" s="352"/>
      <c r="K308" s="352"/>
      <c r="L308" s="352"/>
      <c r="M308" s="352"/>
      <c r="N308" s="352"/>
      <c r="O308" s="352"/>
      <c r="P308" s="352"/>
      <c r="Q308" s="352"/>
      <c r="R308" s="352"/>
      <c r="S308" s="352"/>
      <c r="T308" s="352"/>
      <c r="U308" s="352"/>
      <c r="V308" s="352"/>
      <c r="W308" s="353"/>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1"/>
      <c r="B309" s="352"/>
      <c r="C309" s="352"/>
      <c r="D309" s="352"/>
      <c r="E309" s="352"/>
      <c r="F309" s="352"/>
      <c r="G309" s="352"/>
      <c r="H309" s="352"/>
      <c r="I309" s="352"/>
      <c r="J309" s="352"/>
      <c r="K309" s="352"/>
      <c r="L309" s="352"/>
      <c r="M309" s="352"/>
      <c r="N309" s="352"/>
      <c r="O309" s="352"/>
      <c r="P309" s="352"/>
      <c r="Q309" s="352"/>
      <c r="R309" s="352"/>
      <c r="S309" s="352"/>
      <c r="T309" s="352"/>
      <c r="U309" s="352"/>
      <c r="V309" s="352"/>
      <c r="W309" s="353"/>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1"/>
      <c r="B310" s="352"/>
      <c r="C310" s="352"/>
      <c r="D310" s="352"/>
      <c r="E310" s="352"/>
      <c r="F310" s="352"/>
      <c r="G310" s="352"/>
      <c r="H310" s="352"/>
      <c r="I310" s="352"/>
      <c r="J310" s="352"/>
      <c r="K310" s="352"/>
      <c r="L310" s="352"/>
      <c r="M310" s="352"/>
      <c r="N310" s="352"/>
      <c r="O310" s="352"/>
      <c r="P310" s="352"/>
      <c r="Q310" s="352"/>
      <c r="R310" s="352"/>
      <c r="S310" s="352"/>
      <c r="T310" s="352"/>
      <c r="U310" s="352"/>
      <c r="V310" s="352"/>
      <c r="W310" s="353"/>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1"/>
      <c r="B311" s="352"/>
      <c r="C311" s="352"/>
      <c r="D311" s="352"/>
      <c r="E311" s="352"/>
      <c r="F311" s="352"/>
      <c r="G311" s="352"/>
      <c r="H311" s="352"/>
      <c r="I311" s="352"/>
      <c r="J311" s="352"/>
      <c r="K311" s="352"/>
      <c r="L311" s="352"/>
      <c r="M311" s="352"/>
      <c r="N311" s="352"/>
      <c r="O311" s="352"/>
      <c r="P311" s="352"/>
      <c r="Q311" s="352"/>
      <c r="R311" s="352"/>
      <c r="S311" s="352"/>
      <c r="T311" s="352"/>
      <c r="U311" s="352"/>
      <c r="V311" s="352"/>
      <c r="W311" s="353"/>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1"/>
      <c r="B312" s="352"/>
      <c r="C312" s="352"/>
      <c r="D312" s="352"/>
      <c r="E312" s="352"/>
      <c r="F312" s="352"/>
      <c r="G312" s="352"/>
      <c r="H312" s="352"/>
      <c r="I312" s="352"/>
      <c r="J312" s="352"/>
      <c r="K312" s="352"/>
      <c r="L312" s="352"/>
      <c r="M312" s="352"/>
      <c r="N312" s="352"/>
      <c r="O312" s="352"/>
      <c r="P312" s="352"/>
      <c r="Q312" s="352"/>
      <c r="R312" s="352"/>
      <c r="S312" s="352"/>
      <c r="T312" s="352"/>
      <c r="U312" s="352"/>
      <c r="V312" s="352"/>
      <c r="W312" s="353"/>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4"/>
      <c r="B313" s="355"/>
      <c r="C313" s="355"/>
      <c r="D313" s="355"/>
      <c r="E313" s="355"/>
      <c r="F313" s="355"/>
      <c r="G313" s="355"/>
      <c r="H313" s="355"/>
      <c r="I313" s="355"/>
      <c r="J313" s="355"/>
      <c r="K313" s="355"/>
      <c r="L313" s="355"/>
      <c r="M313" s="355"/>
      <c r="N313" s="355"/>
      <c r="O313" s="355"/>
      <c r="P313" s="355"/>
      <c r="Q313" s="355"/>
      <c r="R313" s="355"/>
      <c r="S313" s="355"/>
      <c r="T313" s="355"/>
      <c r="U313" s="355"/>
      <c r="V313" s="355"/>
      <c r="W313" s="356"/>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57" t="s">
        <v>52</v>
      </c>
      <c r="B315" s="358"/>
      <c r="C315" s="359"/>
      <c r="D315" s="359"/>
      <c r="E315" s="360"/>
      <c r="F315" s="360"/>
      <c r="G315" s="361"/>
      <c r="H315" s="17"/>
      <c r="I315" s="17"/>
      <c r="J315" s="17"/>
      <c r="K315" s="17"/>
      <c r="L315" s="17"/>
      <c r="M315" s="17"/>
      <c r="N315" s="362" t="s">
        <v>53</v>
      </c>
      <c r="O315" s="363"/>
      <c r="P315" s="363"/>
      <c r="Q315" s="363"/>
      <c r="R315" s="363"/>
      <c r="S315" s="363"/>
      <c r="T315" s="363"/>
      <c r="U315" s="363"/>
      <c r="V315" s="363"/>
      <c r="W315" s="364"/>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3.75" x14ac:dyDescent="0.2">
      <c r="A316" s="220" t="s">
        <v>54</v>
      </c>
      <c r="B316" s="221" t="s">
        <v>55</v>
      </c>
      <c r="C316" s="365" t="s">
        <v>56</v>
      </c>
      <c r="D316" s="366"/>
      <c r="E316" s="221" t="s">
        <v>57</v>
      </c>
      <c r="F316" s="222" t="s">
        <v>58</v>
      </c>
      <c r="G316" s="223" t="s">
        <v>59</v>
      </c>
      <c r="H316" s="12"/>
      <c r="I316" s="12"/>
      <c r="J316" s="12"/>
      <c r="K316" s="12"/>
      <c r="L316" s="12"/>
      <c r="M316" s="12"/>
      <c r="N316" s="351"/>
      <c r="O316" s="352"/>
      <c r="P316" s="352"/>
      <c r="Q316" s="352"/>
      <c r="R316" s="352"/>
      <c r="S316" s="352"/>
      <c r="T316" s="352"/>
      <c r="U316" s="352"/>
      <c r="V316" s="352"/>
      <c r="W316" s="353"/>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5" customHeight="1" x14ac:dyDescent="0.2">
      <c r="A317" s="34"/>
      <c r="B317" s="43"/>
      <c r="C317" s="367"/>
      <c r="D317" s="367"/>
      <c r="E317" s="43"/>
      <c r="F317" s="47"/>
      <c r="G317" s="35"/>
      <c r="H317" s="12"/>
      <c r="I317" s="12"/>
      <c r="J317" s="12"/>
      <c r="K317" s="12"/>
      <c r="L317" s="12"/>
      <c r="M317" s="12"/>
      <c r="N317" s="351"/>
      <c r="O317" s="352"/>
      <c r="P317" s="352"/>
      <c r="Q317" s="352"/>
      <c r="R317" s="352"/>
      <c r="S317" s="352"/>
      <c r="T317" s="352"/>
      <c r="U317" s="352"/>
      <c r="V317" s="352"/>
      <c r="W317" s="353"/>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5" customHeight="1" x14ac:dyDescent="0.2">
      <c r="A318" s="34"/>
      <c r="B318" s="43"/>
      <c r="C318" s="342"/>
      <c r="D318" s="343"/>
      <c r="E318" s="43"/>
      <c r="F318" s="47"/>
      <c r="G318" s="35"/>
      <c r="H318" s="12"/>
      <c r="I318" s="12"/>
      <c r="J318" s="12"/>
      <c r="K318" s="12"/>
      <c r="L318" s="12"/>
      <c r="M318" s="12"/>
      <c r="N318" s="351"/>
      <c r="O318" s="352"/>
      <c r="P318" s="352"/>
      <c r="Q318" s="352"/>
      <c r="R318" s="352"/>
      <c r="S318" s="352"/>
      <c r="T318" s="352"/>
      <c r="U318" s="352"/>
      <c r="V318" s="352"/>
      <c r="W318" s="353"/>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5" customHeight="1" x14ac:dyDescent="0.2">
      <c r="A319" s="34"/>
      <c r="B319" s="43"/>
      <c r="C319" s="342"/>
      <c r="D319" s="343"/>
      <c r="E319" s="43"/>
      <c r="F319" s="47"/>
      <c r="G319" s="35"/>
      <c r="H319" s="12"/>
      <c r="I319" s="12"/>
      <c r="J319" s="12"/>
      <c r="K319" s="12"/>
      <c r="L319" s="12"/>
      <c r="M319" s="12"/>
      <c r="N319" s="351"/>
      <c r="O319" s="352"/>
      <c r="P319" s="352"/>
      <c r="Q319" s="352"/>
      <c r="R319" s="352"/>
      <c r="S319" s="352"/>
      <c r="T319" s="352"/>
      <c r="U319" s="352"/>
      <c r="V319" s="352"/>
      <c r="W319" s="353"/>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5" customHeight="1" x14ac:dyDescent="0.2">
      <c r="A320" s="34"/>
      <c r="B320" s="43"/>
      <c r="C320" s="342"/>
      <c r="D320" s="343"/>
      <c r="E320" s="43"/>
      <c r="F320" s="47"/>
      <c r="G320" s="35"/>
      <c r="H320" s="12"/>
      <c r="I320" s="12"/>
      <c r="J320" s="12"/>
      <c r="K320" s="12"/>
      <c r="L320" s="12"/>
      <c r="M320" s="12"/>
      <c r="N320" s="351"/>
      <c r="O320" s="352"/>
      <c r="P320" s="352"/>
      <c r="Q320" s="352"/>
      <c r="R320" s="352"/>
      <c r="S320" s="352"/>
      <c r="T320" s="352"/>
      <c r="U320" s="352"/>
      <c r="V320" s="352"/>
      <c r="W320" s="353"/>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5" customHeight="1" x14ac:dyDescent="0.2">
      <c r="A321" s="34"/>
      <c r="B321" s="43"/>
      <c r="C321" s="342"/>
      <c r="D321" s="343"/>
      <c r="E321" s="43"/>
      <c r="F321" s="47"/>
      <c r="G321" s="35"/>
      <c r="H321" s="12"/>
      <c r="I321" s="12"/>
      <c r="J321" s="12"/>
      <c r="K321" s="12"/>
      <c r="L321" s="12"/>
      <c r="M321" s="12"/>
      <c r="N321" s="351"/>
      <c r="O321" s="352"/>
      <c r="P321" s="352"/>
      <c r="Q321" s="352"/>
      <c r="R321" s="352"/>
      <c r="S321" s="352"/>
      <c r="T321" s="352"/>
      <c r="U321" s="352"/>
      <c r="V321" s="352"/>
      <c r="W321" s="353"/>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5" customHeight="1" x14ac:dyDescent="0.2">
      <c r="A322" s="34"/>
      <c r="B322" s="43"/>
      <c r="C322" s="342"/>
      <c r="D322" s="343"/>
      <c r="E322" s="43"/>
      <c r="F322" s="47"/>
      <c r="G322" s="35"/>
      <c r="H322" s="12"/>
      <c r="I322" s="12"/>
      <c r="J322" s="12"/>
      <c r="K322" s="12"/>
      <c r="L322" s="12"/>
      <c r="M322" s="12"/>
      <c r="N322" s="351"/>
      <c r="O322" s="352"/>
      <c r="P322" s="352"/>
      <c r="Q322" s="352"/>
      <c r="R322" s="352"/>
      <c r="S322" s="352"/>
      <c r="T322" s="352"/>
      <c r="U322" s="352"/>
      <c r="V322" s="352"/>
      <c r="W322" s="353"/>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5" customHeight="1" x14ac:dyDescent="0.2">
      <c r="A323" s="34"/>
      <c r="B323" s="43"/>
      <c r="C323" s="342"/>
      <c r="D323" s="343"/>
      <c r="E323" s="43"/>
      <c r="F323" s="47"/>
      <c r="G323" s="35"/>
      <c r="H323" s="12"/>
      <c r="I323" s="12"/>
      <c r="J323" s="12"/>
      <c r="K323" s="12"/>
      <c r="L323" s="12"/>
      <c r="M323" s="12"/>
      <c r="N323" s="351"/>
      <c r="O323" s="352"/>
      <c r="P323" s="352"/>
      <c r="Q323" s="352"/>
      <c r="R323" s="352"/>
      <c r="S323" s="352"/>
      <c r="T323" s="352"/>
      <c r="U323" s="352"/>
      <c r="V323" s="352"/>
      <c r="W323" s="353"/>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5" customHeight="1" x14ac:dyDescent="0.2">
      <c r="A324" s="34"/>
      <c r="B324" s="43"/>
      <c r="C324" s="342"/>
      <c r="D324" s="343"/>
      <c r="E324" s="43"/>
      <c r="F324" s="47"/>
      <c r="G324" s="35"/>
      <c r="H324" s="12"/>
      <c r="I324" s="12"/>
      <c r="J324" s="12"/>
      <c r="K324" s="12"/>
      <c r="L324" s="12"/>
      <c r="M324" s="12"/>
      <c r="N324" s="351"/>
      <c r="O324" s="352"/>
      <c r="P324" s="352"/>
      <c r="Q324" s="352"/>
      <c r="R324" s="352"/>
      <c r="S324" s="352"/>
      <c r="T324" s="352"/>
      <c r="U324" s="352"/>
      <c r="V324" s="352"/>
      <c r="W324" s="353"/>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5" customHeight="1" x14ac:dyDescent="0.2">
      <c r="A325" s="34"/>
      <c r="B325" s="43"/>
      <c r="C325" s="342"/>
      <c r="D325" s="343"/>
      <c r="E325" s="43"/>
      <c r="F325" s="47"/>
      <c r="G325" s="35"/>
      <c r="H325" s="12"/>
      <c r="I325" s="12"/>
      <c r="J325" s="12"/>
      <c r="K325" s="12"/>
      <c r="L325" s="12"/>
      <c r="M325" s="12"/>
      <c r="N325" s="351"/>
      <c r="O325" s="352"/>
      <c r="P325" s="352"/>
      <c r="Q325" s="352"/>
      <c r="R325" s="352"/>
      <c r="S325" s="352"/>
      <c r="T325" s="352"/>
      <c r="U325" s="352"/>
      <c r="V325" s="352"/>
      <c r="W325" s="353"/>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2"/>
      <c r="D326" s="343"/>
      <c r="E326" s="43"/>
      <c r="F326" s="47"/>
      <c r="G326" s="35"/>
      <c r="H326" s="12"/>
      <c r="I326" s="12"/>
      <c r="J326" s="12"/>
      <c r="K326" s="12"/>
      <c r="L326" s="12"/>
      <c r="M326" s="12"/>
      <c r="N326" s="351"/>
      <c r="O326" s="352"/>
      <c r="P326" s="352"/>
      <c r="Q326" s="352"/>
      <c r="R326" s="352"/>
      <c r="S326" s="352"/>
      <c r="T326" s="352"/>
      <c r="U326" s="352"/>
      <c r="V326" s="352"/>
      <c r="W326" s="353"/>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2"/>
      <c r="D327" s="343"/>
      <c r="E327" s="43"/>
      <c r="F327" s="47"/>
      <c r="G327" s="35"/>
      <c r="H327" s="12"/>
      <c r="I327" s="12"/>
      <c r="J327" s="12"/>
      <c r="K327" s="12"/>
      <c r="L327" s="12"/>
      <c r="M327" s="12"/>
      <c r="N327" s="351"/>
      <c r="O327" s="352"/>
      <c r="P327" s="352"/>
      <c r="Q327" s="352"/>
      <c r="R327" s="352"/>
      <c r="S327" s="352"/>
      <c r="T327" s="352"/>
      <c r="U327" s="352"/>
      <c r="V327" s="352"/>
      <c r="W327" s="353"/>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2"/>
      <c r="D328" s="343"/>
      <c r="E328" s="43"/>
      <c r="F328" s="47"/>
      <c r="G328" s="35"/>
      <c r="H328" s="12"/>
      <c r="I328" s="12"/>
      <c r="J328" s="12"/>
      <c r="K328" s="12"/>
      <c r="L328" s="12"/>
      <c r="M328" s="12"/>
      <c r="N328" s="351"/>
      <c r="O328" s="352"/>
      <c r="P328" s="352"/>
      <c r="Q328" s="352"/>
      <c r="R328" s="352"/>
      <c r="S328" s="352"/>
      <c r="T328" s="352"/>
      <c r="U328" s="352"/>
      <c r="V328" s="352"/>
      <c r="W328" s="353"/>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2"/>
      <c r="D329" s="343"/>
      <c r="E329" s="43"/>
      <c r="F329" s="47"/>
      <c r="G329" s="35"/>
      <c r="H329" s="12"/>
      <c r="I329" s="12"/>
      <c r="J329" s="12"/>
      <c r="K329" s="12"/>
      <c r="L329" s="12"/>
      <c r="M329" s="12"/>
      <c r="N329" s="351"/>
      <c r="O329" s="352"/>
      <c r="P329" s="352"/>
      <c r="Q329" s="352"/>
      <c r="R329" s="352"/>
      <c r="S329" s="352"/>
      <c r="T329" s="352"/>
      <c r="U329" s="352"/>
      <c r="V329" s="352"/>
      <c r="W329" s="353"/>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2"/>
      <c r="D330" s="343"/>
      <c r="E330" s="43"/>
      <c r="F330" s="47"/>
      <c r="G330" s="35"/>
      <c r="H330" s="12"/>
      <c r="I330" s="12"/>
      <c r="J330" s="12"/>
      <c r="K330" s="12"/>
      <c r="L330" s="12"/>
      <c r="M330" s="12"/>
      <c r="N330" s="351"/>
      <c r="O330" s="352"/>
      <c r="P330" s="352"/>
      <c r="Q330" s="352"/>
      <c r="R330" s="352"/>
      <c r="S330" s="352"/>
      <c r="T330" s="352"/>
      <c r="U330" s="352"/>
      <c r="V330" s="352"/>
      <c r="W330" s="353"/>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2"/>
      <c r="D331" s="343"/>
      <c r="E331" s="43"/>
      <c r="F331" s="47"/>
      <c r="G331" s="35"/>
      <c r="H331" s="12"/>
      <c r="I331" s="12"/>
      <c r="J331" s="12"/>
      <c r="K331" s="12"/>
      <c r="L331" s="12"/>
      <c r="M331" s="12"/>
      <c r="N331" s="351"/>
      <c r="O331" s="352"/>
      <c r="P331" s="352"/>
      <c r="Q331" s="352"/>
      <c r="R331" s="352"/>
      <c r="S331" s="352"/>
      <c r="T331" s="352"/>
      <c r="U331" s="352"/>
      <c r="V331" s="352"/>
      <c r="W331" s="353"/>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ht="12" thickBot="1" x14ac:dyDescent="0.25">
      <c r="A332" s="34"/>
      <c r="B332" s="43"/>
      <c r="C332" s="342"/>
      <c r="D332" s="343"/>
      <c r="E332" s="43"/>
      <c r="F332" s="47"/>
      <c r="G332" s="35"/>
      <c r="H332" s="12"/>
      <c r="I332" s="12"/>
      <c r="J332" s="12"/>
      <c r="K332" s="12"/>
      <c r="L332" s="12"/>
      <c r="M332" s="12"/>
      <c r="N332" s="351"/>
      <c r="O332" s="352"/>
      <c r="P332" s="352"/>
      <c r="Q332" s="352"/>
      <c r="R332" s="352"/>
      <c r="S332" s="352"/>
      <c r="T332" s="352"/>
      <c r="U332" s="352"/>
      <c r="V332" s="352"/>
      <c r="W332" s="353"/>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2"/>
      <c r="D333" s="343"/>
      <c r="E333" s="43"/>
      <c r="F333" s="47"/>
      <c r="G333" s="35"/>
      <c r="H333" s="12"/>
      <c r="I333" s="12"/>
      <c r="J333" s="12"/>
      <c r="K333" s="12"/>
      <c r="L333" s="12"/>
      <c r="M333" s="12"/>
      <c r="N333" s="351"/>
      <c r="O333" s="352"/>
      <c r="P333" s="352"/>
      <c r="Q333" s="352"/>
      <c r="R333" s="352"/>
      <c r="S333" s="352"/>
      <c r="T333" s="352"/>
      <c r="U333" s="352"/>
      <c r="V333" s="352"/>
      <c r="W333" s="353"/>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2"/>
      <c r="D334" s="343"/>
      <c r="E334" s="43"/>
      <c r="F334" s="47"/>
      <c r="G334" s="35"/>
      <c r="H334" s="12"/>
      <c r="I334" s="12"/>
      <c r="J334" s="12"/>
      <c r="K334" s="12"/>
      <c r="L334" s="12"/>
      <c r="M334" s="12"/>
      <c r="N334" s="351"/>
      <c r="O334" s="352"/>
      <c r="P334" s="352"/>
      <c r="Q334" s="352"/>
      <c r="R334" s="352"/>
      <c r="S334" s="352"/>
      <c r="T334" s="352"/>
      <c r="U334" s="352"/>
      <c r="V334" s="352"/>
      <c r="W334" s="353"/>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2"/>
      <c r="D335" s="343"/>
      <c r="E335" s="43"/>
      <c r="F335" s="47"/>
      <c r="G335" s="35"/>
      <c r="H335" s="12"/>
      <c r="I335" s="12"/>
      <c r="J335" s="12"/>
      <c r="K335" s="12"/>
      <c r="L335" s="12"/>
      <c r="M335" s="12"/>
      <c r="N335" s="351"/>
      <c r="O335" s="352"/>
      <c r="P335" s="352"/>
      <c r="Q335" s="352"/>
      <c r="R335" s="352"/>
      <c r="S335" s="352"/>
      <c r="T335" s="352"/>
      <c r="U335" s="352"/>
      <c r="V335" s="352"/>
      <c r="W335" s="353"/>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2"/>
      <c r="D336" s="343"/>
      <c r="E336" s="43"/>
      <c r="F336" s="47"/>
      <c r="G336" s="35"/>
      <c r="H336" s="12"/>
      <c r="I336" s="12"/>
      <c r="J336" s="12"/>
      <c r="K336" s="12"/>
      <c r="L336" s="12"/>
      <c r="M336" s="12"/>
      <c r="N336" s="351"/>
      <c r="O336" s="352"/>
      <c r="P336" s="352"/>
      <c r="Q336" s="352"/>
      <c r="R336" s="352"/>
      <c r="S336" s="352"/>
      <c r="T336" s="352"/>
      <c r="U336" s="352"/>
      <c r="V336" s="352"/>
      <c r="W336" s="353"/>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2"/>
      <c r="D337" s="343"/>
      <c r="E337" s="43"/>
      <c r="F337" s="47"/>
      <c r="G337" s="35"/>
      <c r="H337" s="12"/>
      <c r="I337" s="12"/>
      <c r="J337" s="12"/>
      <c r="K337" s="12"/>
      <c r="L337" s="12"/>
      <c r="M337" s="12"/>
      <c r="N337" s="351"/>
      <c r="O337" s="352"/>
      <c r="P337" s="352"/>
      <c r="Q337" s="352"/>
      <c r="R337" s="352"/>
      <c r="S337" s="352"/>
      <c r="T337" s="352"/>
      <c r="U337" s="352"/>
      <c r="V337" s="352"/>
      <c r="W337" s="353"/>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2"/>
      <c r="D338" s="343"/>
      <c r="E338" s="43"/>
      <c r="F338" s="47"/>
      <c r="G338" s="35"/>
      <c r="H338" s="12"/>
      <c r="I338" s="12"/>
      <c r="J338" s="12"/>
      <c r="K338" s="12"/>
      <c r="L338" s="12"/>
      <c r="M338" s="12"/>
      <c r="N338" s="351"/>
      <c r="O338" s="352"/>
      <c r="P338" s="352"/>
      <c r="Q338" s="352"/>
      <c r="R338" s="352"/>
      <c r="S338" s="352"/>
      <c r="T338" s="352"/>
      <c r="U338" s="352"/>
      <c r="V338" s="352"/>
      <c r="W338" s="353"/>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2"/>
      <c r="D339" s="343"/>
      <c r="E339" s="43"/>
      <c r="F339" s="47"/>
      <c r="G339" s="35"/>
      <c r="H339" s="12"/>
      <c r="I339" s="12"/>
      <c r="J339" s="12"/>
      <c r="K339" s="12"/>
      <c r="L339" s="12"/>
      <c r="M339" s="12"/>
      <c r="N339" s="351"/>
      <c r="O339" s="352"/>
      <c r="P339" s="352"/>
      <c r="Q339" s="352"/>
      <c r="R339" s="352"/>
      <c r="S339" s="352"/>
      <c r="T339" s="352"/>
      <c r="U339" s="352"/>
      <c r="V339" s="352"/>
      <c r="W339" s="353"/>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2"/>
      <c r="D340" s="343"/>
      <c r="E340" s="43"/>
      <c r="F340" s="47"/>
      <c r="G340" s="35"/>
      <c r="H340" s="12"/>
      <c r="I340" s="12"/>
      <c r="J340" s="12"/>
      <c r="K340" s="12"/>
      <c r="L340" s="12"/>
      <c r="M340" s="12"/>
      <c r="N340" s="351"/>
      <c r="O340" s="352"/>
      <c r="P340" s="352"/>
      <c r="Q340" s="352"/>
      <c r="R340" s="352"/>
      <c r="S340" s="352"/>
      <c r="T340" s="352"/>
      <c r="U340" s="352"/>
      <c r="V340" s="352"/>
      <c r="W340" s="353"/>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2"/>
      <c r="D341" s="343"/>
      <c r="E341" s="43"/>
      <c r="F341" s="47"/>
      <c r="G341" s="35"/>
      <c r="H341" s="12"/>
      <c r="I341" s="12"/>
      <c r="J341" s="12"/>
      <c r="K341" s="12"/>
      <c r="L341" s="12"/>
      <c r="M341" s="12"/>
      <c r="N341" s="351"/>
      <c r="O341" s="352"/>
      <c r="P341" s="352"/>
      <c r="Q341" s="352"/>
      <c r="R341" s="352"/>
      <c r="S341" s="352"/>
      <c r="T341" s="352"/>
      <c r="U341" s="352"/>
      <c r="V341" s="352"/>
      <c r="W341" s="353"/>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2"/>
      <c r="D342" s="343"/>
      <c r="E342" s="43"/>
      <c r="F342" s="47"/>
      <c r="G342" s="35"/>
      <c r="H342" s="12"/>
      <c r="I342" s="12"/>
      <c r="J342" s="12"/>
      <c r="K342" s="12"/>
      <c r="L342" s="12"/>
      <c r="M342" s="12"/>
      <c r="N342" s="351"/>
      <c r="O342" s="352"/>
      <c r="P342" s="352"/>
      <c r="Q342" s="352"/>
      <c r="R342" s="352"/>
      <c r="S342" s="352"/>
      <c r="T342" s="352"/>
      <c r="U342" s="352"/>
      <c r="V342" s="352"/>
      <c r="W342" s="353"/>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2"/>
      <c r="D343" s="343"/>
      <c r="E343" s="43"/>
      <c r="F343" s="47"/>
      <c r="G343" s="35"/>
      <c r="H343" s="12"/>
      <c r="I343" s="12"/>
      <c r="J343" s="12"/>
      <c r="K343" s="12"/>
      <c r="L343" s="12"/>
      <c r="M343" s="12"/>
      <c r="N343" s="351"/>
      <c r="O343" s="352"/>
      <c r="P343" s="352"/>
      <c r="Q343" s="352"/>
      <c r="R343" s="352"/>
      <c r="S343" s="352"/>
      <c r="T343" s="352"/>
      <c r="U343" s="352"/>
      <c r="V343" s="352"/>
      <c r="W343" s="353"/>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2"/>
      <c r="D344" s="343"/>
      <c r="E344" s="43"/>
      <c r="F344" s="47"/>
      <c r="G344" s="35"/>
      <c r="H344" s="12"/>
      <c r="I344" s="12"/>
      <c r="J344" s="12"/>
      <c r="K344" s="12"/>
      <c r="L344" s="12"/>
      <c r="M344" s="12"/>
      <c r="N344" s="351"/>
      <c r="O344" s="352"/>
      <c r="P344" s="352"/>
      <c r="Q344" s="352"/>
      <c r="R344" s="352"/>
      <c r="S344" s="352"/>
      <c r="T344" s="352"/>
      <c r="U344" s="352"/>
      <c r="V344" s="352"/>
      <c r="W344" s="353"/>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2"/>
      <c r="D345" s="343"/>
      <c r="E345" s="43"/>
      <c r="F345" s="47"/>
      <c r="G345" s="35"/>
      <c r="H345" s="12"/>
      <c r="I345" s="12"/>
      <c r="J345" s="12"/>
      <c r="K345" s="12"/>
      <c r="L345" s="12"/>
      <c r="M345" s="12"/>
      <c r="N345" s="351"/>
      <c r="O345" s="352"/>
      <c r="P345" s="352"/>
      <c r="Q345" s="352"/>
      <c r="R345" s="352"/>
      <c r="S345" s="352"/>
      <c r="T345" s="352"/>
      <c r="U345" s="352"/>
      <c r="V345" s="352"/>
      <c r="W345" s="353"/>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2"/>
      <c r="D346" s="343"/>
      <c r="E346" s="43"/>
      <c r="F346" s="47"/>
      <c r="G346" s="35"/>
      <c r="H346" s="12"/>
      <c r="I346" s="12"/>
      <c r="J346" s="12"/>
      <c r="K346" s="12"/>
      <c r="L346" s="12"/>
      <c r="M346" s="12"/>
      <c r="N346" s="351"/>
      <c r="O346" s="352"/>
      <c r="P346" s="352"/>
      <c r="Q346" s="352"/>
      <c r="R346" s="352"/>
      <c r="S346" s="352"/>
      <c r="T346" s="352"/>
      <c r="U346" s="352"/>
      <c r="V346" s="352"/>
      <c r="W346" s="353"/>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2"/>
      <c r="D347" s="343"/>
      <c r="E347" s="43"/>
      <c r="F347" s="47"/>
      <c r="G347" s="35"/>
      <c r="H347" s="12"/>
      <c r="I347" s="12"/>
      <c r="J347" s="12"/>
      <c r="K347" s="12"/>
      <c r="L347" s="12"/>
      <c r="M347" s="12"/>
      <c r="N347" s="351"/>
      <c r="O347" s="352"/>
      <c r="P347" s="352"/>
      <c r="Q347" s="352"/>
      <c r="R347" s="352"/>
      <c r="S347" s="352"/>
      <c r="T347" s="352"/>
      <c r="U347" s="352"/>
      <c r="V347" s="352"/>
      <c r="W347" s="353"/>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2"/>
      <c r="D348" s="343"/>
      <c r="E348" s="43"/>
      <c r="F348" s="47"/>
      <c r="G348" s="35"/>
      <c r="H348" s="12"/>
      <c r="I348" s="12"/>
      <c r="J348" s="12"/>
      <c r="K348" s="12"/>
      <c r="L348" s="12"/>
      <c r="M348" s="12"/>
      <c r="N348" s="351"/>
      <c r="O348" s="352"/>
      <c r="P348" s="352"/>
      <c r="Q348" s="352"/>
      <c r="R348" s="352"/>
      <c r="S348" s="352"/>
      <c r="T348" s="352"/>
      <c r="U348" s="352"/>
      <c r="V348" s="352"/>
      <c r="W348" s="353"/>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2"/>
      <c r="D349" s="343"/>
      <c r="E349" s="43"/>
      <c r="F349" s="47"/>
      <c r="G349" s="35"/>
      <c r="H349" s="12"/>
      <c r="I349" s="12"/>
      <c r="J349" s="12"/>
      <c r="K349" s="12"/>
      <c r="L349" s="12"/>
      <c r="M349" s="12"/>
      <c r="N349" s="351"/>
      <c r="O349" s="352"/>
      <c r="P349" s="352"/>
      <c r="Q349" s="352"/>
      <c r="R349" s="352"/>
      <c r="S349" s="352"/>
      <c r="T349" s="352"/>
      <c r="U349" s="352"/>
      <c r="V349" s="352"/>
      <c r="W349" s="353"/>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2"/>
      <c r="D350" s="343"/>
      <c r="E350" s="43"/>
      <c r="F350" s="47"/>
      <c r="G350" s="35"/>
      <c r="H350" s="12"/>
      <c r="I350" s="12"/>
      <c r="J350" s="12"/>
      <c r="K350" s="12"/>
      <c r="L350" s="12"/>
      <c r="M350" s="12"/>
      <c r="N350" s="351"/>
      <c r="O350" s="352"/>
      <c r="P350" s="352"/>
      <c r="Q350" s="352"/>
      <c r="R350" s="352"/>
      <c r="S350" s="352"/>
      <c r="T350" s="352"/>
      <c r="U350" s="352"/>
      <c r="V350" s="352"/>
      <c r="W350" s="353"/>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2"/>
      <c r="D351" s="343"/>
      <c r="E351" s="43"/>
      <c r="F351" s="47"/>
      <c r="G351" s="35"/>
      <c r="H351" s="12"/>
      <c r="I351" s="12"/>
      <c r="J351" s="12"/>
      <c r="K351" s="12"/>
      <c r="L351" s="12"/>
      <c r="M351" s="12"/>
      <c r="N351" s="351"/>
      <c r="O351" s="352"/>
      <c r="P351" s="352"/>
      <c r="Q351" s="352"/>
      <c r="R351" s="352"/>
      <c r="S351" s="352"/>
      <c r="T351" s="352"/>
      <c r="U351" s="352"/>
      <c r="V351" s="352"/>
      <c r="W351" s="353"/>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2"/>
      <c r="D352" s="343"/>
      <c r="E352" s="43"/>
      <c r="F352" s="47"/>
      <c r="G352" s="35"/>
      <c r="H352" s="12"/>
      <c r="I352" s="12"/>
      <c r="J352" s="12"/>
      <c r="K352" s="12"/>
      <c r="L352" s="12"/>
      <c r="M352" s="12"/>
      <c r="N352" s="351"/>
      <c r="O352" s="352"/>
      <c r="P352" s="352"/>
      <c r="Q352" s="352"/>
      <c r="R352" s="352"/>
      <c r="S352" s="352"/>
      <c r="T352" s="352"/>
      <c r="U352" s="352"/>
      <c r="V352" s="352"/>
      <c r="W352" s="353"/>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2"/>
      <c r="D353" s="343"/>
      <c r="E353" s="43"/>
      <c r="F353" s="47"/>
      <c r="G353" s="35"/>
      <c r="H353" s="12"/>
      <c r="I353" s="12"/>
      <c r="J353" s="12"/>
      <c r="K353" s="12"/>
      <c r="L353" s="12"/>
      <c r="M353" s="12"/>
      <c r="N353" s="351"/>
      <c r="O353" s="352"/>
      <c r="P353" s="352"/>
      <c r="Q353" s="352"/>
      <c r="R353" s="352"/>
      <c r="S353" s="352"/>
      <c r="T353" s="352"/>
      <c r="U353" s="352"/>
      <c r="V353" s="352"/>
      <c r="W353" s="353"/>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2"/>
      <c r="D354" s="343"/>
      <c r="E354" s="43"/>
      <c r="F354" s="47"/>
      <c r="G354" s="35"/>
      <c r="H354" s="12"/>
      <c r="I354" s="12"/>
      <c r="J354" s="12"/>
      <c r="K354" s="12"/>
      <c r="L354" s="12"/>
      <c r="M354" s="12"/>
      <c r="N354" s="351"/>
      <c r="O354" s="352"/>
      <c r="P354" s="352"/>
      <c r="Q354" s="352"/>
      <c r="R354" s="352"/>
      <c r="S354" s="352"/>
      <c r="T354" s="352"/>
      <c r="U354" s="352"/>
      <c r="V354" s="352"/>
      <c r="W354" s="353"/>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2"/>
      <c r="D355" s="343"/>
      <c r="E355" s="43"/>
      <c r="F355" s="47"/>
      <c r="G355" s="35"/>
      <c r="H355" s="12"/>
      <c r="I355" s="12"/>
      <c r="J355" s="12"/>
      <c r="K355" s="12"/>
      <c r="L355" s="12"/>
      <c r="M355" s="12"/>
      <c r="N355" s="351"/>
      <c r="O355" s="352"/>
      <c r="P355" s="352"/>
      <c r="Q355" s="352"/>
      <c r="R355" s="352"/>
      <c r="S355" s="352"/>
      <c r="T355" s="352"/>
      <c r="U355" s="352"/>
      <c r="V355" s="352"/>
      <c r="W355" s="353"/>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2"/>
      <c r="D356" s="343"/>
      <c r="E356" s="43"/>
      <c r="F356" s="47"/>
      <c r="G356" s="35"/>
      <c r="H356" s="12"/>
      <c r="I356" s="12"/>
      <c r="J356" s="12"/>
      <c r="K356" s="12"/>
      <c r="L356" s="12"/>
      <c r="M356" s="12"/>
      <c r="N356" s="351"/>
      <c r="O356" s="352"/>
      <c r="P356" s="352"/>
      <c r="Q356" s="352"/>
      <c r="R356" s="352"/>
      <c r="S356" s="352"/>
      <c r="T356" s="352"/>
      <c r="U356" s="352"/>
      <c r="V356" s="352"/>
      <c r="W356" s="353"/>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2"/>
      <c r="D357" s="343"/>
      <c r="E357" s="43"/>
      <c r="F357" s="47"/>
      <c r="G357" s="35"/>
      <c r="H357" s="12"/>
      <c r="I357" s="12"/>
      <c r="J357" s="12"/>
      <c r="K357" s="12"/>
      <c r="L357" s="12"/>
      <c r="M357" s="12"/>
      <c r="N357" s="351"/>
      <c r="O357" s="352"/>
      <c r="P357" s="352"/>
      <c r="Q357" s="352"/>
      <c r="R357" s="352"/>
      <c r="S357" s="352"/>
      <c r="T357" s="352"/>
      <c r="U357" s="352"/>
      <c r="V357" s="352"/>
      <c r="W357" s="353"/>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2"/>
      <c r="D358" s="343"/>
      <c r="E358" s="43"/>
      <c r="F358" s="47"/>
      <c r="G358" s="35"/>
      <c r="H358" s="12"/>
      <c r="I358" s="12"/>
      <c r="J358" s="12"/>
      <c r="K358" s="12"/>
      <c r="L358" s="12"/>
      <c r="M358" s="12"/>
      <c r="N358" s="351"/>
      <c r="O358" s="352"/>
      <c r="P358" s="352"/>
      <c r="Q358" s="352"/>
      <c r="R358" s="352"/>
      <c r="S358" s="352"/>
      <c r="T358" s="352"/>
      <c r="U358" s="352"/>
      <c r="V358" s="352"/>
      <c r="W358" s="353"/>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2"/>
      <c r="D359" s="343"/>
      <c r="E359" s="43"/>
      <c r="F359" s="47"/>
      <c r="G359" s="35"/>
      <c r="H359" s="12"/>
      <c r="I359" s="12"/>
      <c r="J359" s="12"/>
      <c r="K359" s="12"/>
      <c r="L359" s="12"/>
      <c r="M359" s="12"/>
      <c r="N359" s="351"/>
      <c r="O359" s="352"/>
      <c r="P359" s="352"/>
      <c r="Q359" s="352"/>
      <c r="R359" s="352"/>
      <c r="S359" s="352"/>
      <c r="T359" s="352"/>
      <c r="U359" s="352"/>
      <c r="V359" s="352"/>
      <c r="W359" s="353"/>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2"/>
      <c r="D360" s="343"/>
      <c r="E360" s="43"/>
      <c r="F360" s="47"/>
      <c r="G360" s="35"/>
      <c r="H360" s="12"/>
      <c r="I360" s="12"/>
      <c r="J360" s="12"/>
      <c r="K360" s="12"/>
      <c r="L360" s="12"/>
      <c r="M360" s="12"/>
      <c r="N360" s="351"/>
      <c r="O360" s="352"/>
      <c r="P360" s="352"/>
      <c r="Q360" s="352"/>
      <c r="R360" s="352"/>
      <c r="S360" s="352"/>
      <c r="T360" s="352"/>
      <c r="U360" s="352"/>
      <c r="V360" s="352"/>
      <c r="W360" s="353"/>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2"/>
      <c r="D361" s="343"/>
      <c r="E361" s="43"/>
      <c r="F361" s="47"/>
      <c r="G361" s="35"/>
      <c r="H361" s="12"/>
      <c r="I361" s="12"/>
      <c r="J361" s="12"/>
      <c r="K361" s="12"/>
      <c r="L361" s="12"/>
      <c r="M361" s="12"/>
      <c r="N361" s="351"/>
      <c r="O361" s="352"/>
      <c r="P361" s="352"/>
      <c r="Q361" s="352"/>
      <c r="R361" s="352"/>
      <c r="S361" s="352"/>
      <c r="T361" s="352"/>
      <c r="U361" s="352"/>
      <c r="V361" s="352"/>
      <c r="W361" s="353"/>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2"/>
      <c r="D362" s="343"/>
      <c r="E362" s="43"/>
      <c r="F362" s="47"/>
      <c r="G362" s="35"/>
      <c r="H362" s="12"/>
      <c r="I362" s="12"/>
      <c r="J362" s="12"/>
      <c r="K362" s="12"/>
      <c r="L362" s="12"/>
      <c r="M362" s="12"/>
      <c r="N362" s="351"/>
      <c r="O362" s="352"/>
      <c r="P362" s="352"/>
      <c r="Q362" s="352"/>
      <c r="R362" s="352"/>
      <c r="S362" s="352"/>
      <c r="T362" s="352"/>
      <c r="U362" s="352"/>
      <c r="V362" s="352"/>
      <c r="W362" s="353"/>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2"/>
      <c r="D363" s="343"/>
      <c r="E363" s="43"/>
      <c r="F363" s="47"/>
      <c r="G363" s="35"/>
      <c r="H363" s="12"/>
      <c r="I363" s="12"/>
      <c r="J363" s="12"/>
      <c r="K363" s="12"/>
      <c r="L363" s="12"/>
      <c r="M363" s="12"/>
      <c r="N363" s="351"/>
      <c r="O363" s="352"/>
      <c r="P363" s="352"/>
      <c r="Q363" s="352"/>
      <c r="R363" s="352"/>
      <c r="S363" s="352"/>
      <c r="T363" s="352"/>
      <c r="U363" s="352"/>
      <c r="V363" s="352"/>
      <c r="W363" s="353"/>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2"/>
      <c r="D364" s="343"/>
      <c r="E364" s="43"/>
      <c r="F364" s="47"/>
      <c r="G364" s="35"/>
      <c r="H364" s="12"/>
      <c r="I364" s="12"/>
      <c r="J364" s="12"/>
      <c r="K364" s="12"/>
      <c r="L364" s="12"/>
      <c r="M364" s="12"/>
      <c r="N364" s="351"/>
      <c r="O364" s="352"/>
      <c r="P364" s="352"/>
      <c r="Q364" s="352"/>
      <c r="R364" s="352"/>
      <c r="S364" s="352"/>
      <c r="T364" s="352"/>
      <c r="U364" s="352"/>
      <c r="V364" s="352"/>
      <c r="W364" s="353"/>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2"/>
      <c r="D365" s="343"/>
      <c r="E365" s="43"/>
      <c r="F365" s="47"/>
      <c r="G365" s="35"/>
      <c r="H365" s="12"/>
      <c r="I365" s="12"/>
      <c r="J365" s="12"/>
      <c r="K365" s="12"/>
      <c r="L365" s="12"/>
      <c r="M365" s="12"/>
      <c r="N365" s="351"/>
      <c r="O365" s="352"/>
      <c r="P365" s="352"/>
      <c r="Q365" s="352"/>
      <c r="R365" s="352"/>
      <c r="S365" s="352"/>
      <c r="T365" s="352"/>
      <c r="U365" s="352"/>
      <c r="V365" s="352"/>
      <c r="W365" s="353"/>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2"/>
      <c r="D366" s="343"/>
      <c r="E366" s="43"/>
      <c r="F366" s="47"/>
      <c r="G366" s="35"/>
      <c r="H366" s="12"/>
      <c r="I366" s="12"/>
      <c r="J366" s="12"/>
      <c r="K366" s="12"/>
      <c r="L366" s="12"/>
      <c r="M366" s="12"/>
      <c r="N366" s="351"/>
      <c r="O366" s="352"/>
      <c r="P366" s="352"/>
      <c r="Q366" s="352"/>
      <c r="R366" s="352"/>
      <c r="S366" s="352"/>
      <c r="T366" s="352"/>
      <c r="U366" s="352"/>
      <c r="V366" s="352"/>
      <c r="W366" s="353"/>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2"/>
      <c r="D367" s="343"/>
      <c r="E367" s="43"/>
      <c r="F367" s="47"/>
      <c r="G367" s="35"/>
      <c r="H367" s="12"/>
      <c r="I367" s="12"/>
      <c r="J367" s="12"/>
      <c r="K367" s="12"/>
      <c r="L367" s="12"/>
      <c r="M367" s="12"/>
      <c r="N367" s="351"/>
      <c r="O367" s="352"/>
      <c r="P367" s="352"/>
      <c r="Q367" s="352"/>
      <c r="R367" s="352"/>
      <c r="S367" s="352"/>
      <c r="T367" s="352"/>
      <c r="U367" s="352"/>
      <c r="V367" s="352"/>
      <c r="W367" s="353"/>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2"/>
      <c r="D368" s="343"/>
      <c r="E368" s="43"/>
      <c r="F368" s="47"/>
      <c r="G368" s="35"/>
      <c r="H368" s="12"/>
      <c r="I368" s="12"/>
      <c r="J368" s="12"/>
      <c r="K368" s="12"/>
      <c r="L368" s="12"/>
      <c r="M368" s="12"/>
      <c r="N368" s="351"/>
      <c r="O368" s="352"/>
      <c r="P368" s="352"/>
      <c r="Q368" s="352"/>
      <c r="R368" s="352"/>
      <c r="S368" s="352"/>
      <c r="T368" s="352"/>
      <c r="U368" s="352"/>
      <c r="V368" s="352"/>
      <c r="W368" s="353"/>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2"/>
      <c r="D369" s="343"/>
      <c r="E369" s="43"/>
      <c r="F369" s="47"/>
      <c r="G369" s="35"/>
      <c r="H369" s="12"/>
      <c r="I369" s="12"/>
      <c r="J369" s="12"/>
      <c r="K369" s="12"/>
      <c r="L369" s="12"/>
      <c r="M369" s="12"/>
      <c r="N369" s="351"/>
      <c r="O369" s="352"/>
      <c r="P369" s="352"/>
      <c r="Q369" s="352"/>
      <c r="R369" s="352"/>
      <c r="S369" s="352"/>
      <c r="T369" s="352"/>
      <c r="U369" s="352"/>
      <c r="V369" s="352"/>
      <c r="W369" s="353"/>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2"/>
      <c r="D370" s="343"/>
      <c r="E370" s="43"/>
      <c r="F370" s="47"/>
      <c r="G370" s="35"/>
      <c r="H370" s="12"/>
      <c r="I370" s="12"/>
      <c r="J370" s="12"/>
      <c r="K370" s="12"/>
      <c r="L370" s="12"/>
      <c r="M370" s="12"/>
      <c r="N370" s="351"/>
      <c r="O370" s="352"/>
      <c r="P370" s="352"/>
      <c r="Q370" s="352"/>
      <c r="R370" s="352"/>
      <c r="S370" s="352"/>
      <c r="T370" s="352"/>
      <c r="U370" s="352"/>
      <c r="V370" s="352"/>
      <c r="W370" s="353"/>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2"/>
      <c r="D371" s="343"/>
      <c r="E371" s="43"/>
      <c r="F371" s="47"/>
      <c r="G371" s="35"/>
      <c r="H371" s="12"/>
      <c r="I371" s="12"/>
      <c r="J371" s="12"/>
      <c r="K371" s="12"/>
      <c r="L371" s="12"/>
      <c r="M371" s="12"/>
      <c r="N371" s="351"/>
      <c r="O371" s="352"/>
      <c r="P371" s="352"/>
      <c r="Q371" s="352"/>
      <c r="R371" s="352"/>
      <c r="S371" s="352"/>
      <c r="T371" s="352"/>
      <c r="U371" s="352"/>
      <c r="V371" s="352"/>
      <c r="W371" s="353"/>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2"/>
      <c r="D372" s="343"/>
      <c r="E372" s="43"/>
      <c r="F372" s="47"/>
      <c r="G372" s="35"/>
      <c r="H372" s="12"/>
      <c r="I372" s="12"/>
      <c r="J372" s="12"/>
      <c r="K372" s="12"/>
      <c r="L372" s="12"/>
      <c r="M372" s="12"/>
      <c r="N372" s="351"/>
      <c r="O372" s="352"/>
      <c r="P372" s="352"/>
      <c r="Q372" s="352"/>
      <c r="R372" s="352"/>
      <c r="S372" s="352"/>
      <c r="T372" s="352"/>
      <c r="U372" s="352"/>
      <c r="V372" s="352"/>
      <c r="W372" s="353"/>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2"/>
      <c r="D373" s="343"/>
      <c r="E373" s="43"/>
      <c r="F373" s="47"/>
      <c r="G373" s="35"/>
      <c r="H373" s="12"/>
      <c r="I373" s="12"/>
      <c r="J373" s="12"/>
      <c r="K373" s="12"/>
      <c r="L373" s="12"/>
      <c r="M373" s="12"/>
      <c r="N373" s="351"/>
      <c r="O373" s="352"/>
      <c r="P373" s="352"/>
      <c r="Q373" s="352"/>
      <c r="R373" s="352"/>
      <c r="S373" s="352"/>
      <c r="T373" s="352"/>
      <c r="U373" s="352"/>
      <c r="V373" s="352"/>
      <c r="W373" s="353"/>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2"/>
      <c r="D374" s="343"/>
      <c r="E374" s="43"/>
      <c r="F374" s="47"/>
      <c r="G374" s="35"/>
      <c r="H374" s="12"/>
      <c r="I374" s="12"/>
      <c r="J374" s="12"/>
      <c r="K374" s="12"/>
      <c r="L374" s="12"/>
      <c r="M374" s="12"/>
      <c r="N374" s="351"/>
      <c r="O374" s="352"/>
      <c r="P374" s="352"/>
      <c r="Q374" s="352"/>
      <c r="R374" s="352"/>
      <c r="S374" s="352"/>
      <c r="T374" s="352"/>
      <c r="U374" s="352"/>
      <c r="V374" s="352"/>
      <c r="W374" s="353"/>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2"/>
      <c r="D375" s="343"/>
      <c r="E375" s="43"/>
      <c r="F375" s="47"/>
      <c r="G375" s="35"/>
      <c r="H375" s="12"/>
      <c r="I375" s="12"/>
      <c r="J375" s="12"/>
      <c r="K375" s="12"/>
      <c r="L375" s="12"/>
      <c r="M375" s="12"/>
      <c r="N375" s="351"/>
      <c r="O375" s="352"/>
      <c r="P375" s="352"/>
      <c r="Q375" s="352"/>
      <c r="R375" s="352"/>
      <c r="S375" s="352"/>
      <c r="T375" s="352"/>
      <c r="U375" s="352"/>
      <c r="V375" s="352"/>
      <c r="W375" s="353"/>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2"/>
      <c r="D376" s="343"/>
      <c r="E376" s="43"/>
      <c r="F376" s="47"/>
      <c r="G376" s="35"/>
      <c r="H376" s="12"/>
      <c r="I376" s="12"/>
      <c r="J376" s="12"/>
      <c r="K376" s="12"/>
      <c r="L376" s="12"/>
      <c r="M376" s="12"/>
      <c r="N376" s="351"/>
      <c r="O376" s="352"/>
      <c r="P376" s="352"/>
      <c r="Q376" s="352"/>
      <c r="R376" s="352"/>
      <c r="S376" s="352"/>
      <c r="T376" s="352"/>
      <c r="U376" s="352"/>
      <c r="V376" s="352"/>
      <c r="W376" s="353"/>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2"/>
      <c r="D377" s="343"/>
      <c r="E377" s="43"/>
      <c r="F377" s="47"/>
      <c r="G377" s="35"/>
      <c r="H377" s="12"/>
      <c r="I377" s="12"/>
      <c r="J377" s="12"/>
      <c r="K377" s="12"/>
      <c r="L377" s="12"/>
      <c r="M377" s="12"/>
      <c r="N377" s="351"/>
      <c r="O377" s="352"/>
      <c r="P377" s="352"/>
      <c r="Q377" s="352"/>
      <c r="R377" s="352"/>
      <c r="S377" s="352"/>
      <c r="T377" s="352"/>
      <c r="U377" s="352"/>
      <c r="V377" s="352"/>
      <c r="W377" s="353"/>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2"/>
      <c r="D378" s="343"/>
      <c r="E378" s="43"/>
      <c r="F378" s="47"/>
      <c r="G378" s="35"/>
      <c r="H378" s="12"/>
      <c r="I378" s="12"/>
      <c r="J378" s="12"/>
      <c r="K378" s="12"/>
      <c r="L378" s="12"/>
      <c r="M378" s="12"/>
      <c r="N378" s="351"/>
      <c r="O378" s="352"/>
      <c r="P378" s="352"/>
      <c r="Q378" s="352"/>
      <c r="R378" s="352"/>
      <c r="S378" s="352"/>
      <c r="T378" s="352"/>
      <c r="U378" s="352"/>
      <c r="V378" s="352"/>
      <c r="W378" s="353"/>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2"/>
      <c r="D379" s="343"/>
      <c r="E379" s="43"/>
      <c r="F379" s="47"/>
      <c r="G379" s="35"/>
      <c r="H379" s="12"/>
      <c r="I379" s="12"/>
      <c r="J379" s="12"/>
      <c r="K379" s="12"/>
      <c r="L379" s="12"/>
      <c r="M379" s="12"/>
      <c r="N379" s="351"/>
      <c r="O379" s="352"/>
      <c r="P379" s="352"/>
      <c r="Q379" s="352"/>
      <c r="R379" s="352"/>
      <c r="S379" s="352"/>
      <c r="T379" s="352"/>
      <c r="U379" s="352"/>
      <c r="V379" s="352"/>
      <c r="W379" s="353"/>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2"/>
      <c r="D380" s="343"/>
      <c r="E380" s="43"/>
      <c r="F380" s="47"/>
      <c r="G380" s="35"/>
      <c r="H380" s="12"/>
      <c r="I380" s="12"/>
      <c r="J380" s="12"/>
      <c r="K380" s="12"/>
      <c r="L380" s="12"/>
      <c r="M380" s="12"/>
      <c r="N380" s="351"/>
      <c r="O380" s="352"/>
      <c r="P380" s="352"/>
      <c r="Q380" s="352"/>
      <c r="R380" s="352"/>
      <c r="S380" s="352"/>
      <c r="T380" s="352"/>
      <c r="U380" s="352"/>
      <c r="V380" s="352"/>
      <c r="W380" s="353"/>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2"/>
      <c r="D381" s="343"/>
      <c r="E381" s="43"/>
      <c r="F381" s="47"/>
      <c r="G381" s="35"/>
      <c r="H381" s="12"/>
      <c r="I381" s="12"/>
      <c r="J381" s="12"/>
      <c r="K381" s="12"/>
      <c r="L381" s="12"/>
      <c r="M381" s="12"/>
      <c r="N381" s="351"/>
      <c r="O381" s="352"/>
      <c r="P381" s="352"/>
      <c r="Q381" s="352"/>
      <c r="R381" s="352"/>
      <c r="S381" s="352"/>
      <c r="T381" s="352"/>
      <c r="U381" s="352"/>
      <c r="V381" s="352"/>
      <c r="W381" s="353"/>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2"/>
      <c r="D382" s="343"/>
      <c r="E382" s="43"/>
      <c r="F382" s="47"/>
      <c r="G382" s="35"/>
      <c r="H382" s="12"/>
      <c r="I382" s="12"/>
      <c r="J382" s="12"/>
      <c r="K382" s="12"/>
      <c r="L382" s="12"/>
      <c r="M382" s="12"/>
      <c r="N382" s="351"/>
      <c r="O382" s="352"/>
      <c r="P382" s="352"/>
      <c r="Q382" s="352"/>
      <c r="R382" s="352"/>
      <c r="S382" s="352"/>
      <c r="T382" s="352"/>
      <c r="U382" s="352"/>
      <c r="V382" s="352"/>
      <c r="W382" s="353"/>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67"/>
      <c r="D383" s="367"/>
      <c r="E383" s="43"/>
      <c r="F383" s="43"/>
      <c r="G383" s="35"/>
      <c r="H383" s="2"/>
      <c r="I383" s="2"/>
      <c r="J383" s="2"/>
      <c r="N383" s="351"/>
      <c r="O383" s="352"/>
      <c r="P383" s="352"/>
      <c r="Q383" s="352"/>
      <c r="R383" s="352"/>
      <c r="S383" s="352"/>
      <c r="T383" s="352"/>
      <c r="U383" s="352"/>
      <c r="V383" s="352"/>
      <c r="W383" s="353"/>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67"/>
      <c r="D384" s="367"/>
      <c r="E384" s="43"/>
      <c r="F384" s="43"/>
      <c r="G384" s="35"/>
      <c r="H384" s="2"/>
      <c r="I384" s="2"/>
      <c r="J384" s="2"/>
      <c r="N384" s="351"/>
      <c r="O384" s="352"/>
      <c r="P384" s="352"/>
      <c r="Q384" s="352"/>
      <c r="R384" s="352"/>
      <c r="S384" s="352"/>
      <c r="T384" s="352"/>
      <c r="U384" s="352"/>
      <c r="V384" s="352"/>
      <c r="W384" s="353"/>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67"/>
      <c r="D385" s="367"/>
      <c r="E385" s="43"/>
      <c r="F385" s="43"/>
      <c r="G385" s="35"/>
      <c r="H385" s="2"/>
      <c r="I385" s="2"/>
      <c r="J385" s="2"/>
      <c r="N385" s="351"/>
      <c r="O385" s="352"/>
      <c r="P385" s="352"/>
      <c r="Q385" s="352"/>
      <c r="R385" s="352"/>
      <c r="S385" s="352"/>
      <c r="T385" s="352"/>
      <c r="U385" s="352"/>
      <c r="V385" s="352"/>
      <c r="W385" s="353"/>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67"/>
      <c r="D386" s="367"/>
      <c r="E386" s="43"/>
      <c r="F386" s="43"/>
      <c r="G386" s="35"/>
      <c r="H386" s="2"/>
      <c r="I386" s="2"/>
      <c r="J386" s="2"/>
      <c r="N386" s="351"/>
      <c r="O386" s="352"/>
      <c r="P386" s="352"/>
      <c r="Q386" s="352"/>
      <c r="R386" s="352"/>
      <c r="S386" s="352"/>
      <c r="T386" s="352"/>
      <c r="U386" s="352"/>
      <c r="V386" s="352"/>
      <c r="W386" s="353"/>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67"/>
      <c r="D387" s="367"/>
      <c r="E387" s="43"/>
      <c r="F387" s="43"/>
      <c r="G387" s="35"/>
      <c r="H387" s="2"/>
      <c r="I387" s="2"/>
      <c r="J387" s="2"/>
      <c r="N387" s="351"/>
      <c r="O387" s="352"/>
      <c r="P387" s="352"/>
      <c r="Q387" s="352"/>
      <c r="R387" s="352"/>
      <c r="S387" s="352"/>
      <c r="T387" s="352"/>
      <c r="U387" s="352"/>
      <c r="V387" s="352"/>
      <c r="W387" s="353"/>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67"/>
      <c r="D388" s="367"/>
      <c r="E388" s="43"/>
      <c r="F388" s="43"/>
      <c r="G388" s="35"/>
      <c r="H388" s="2"/>
      <c r="I388" s="2"/>
      <c r="J388" s="2"/>
      <c r="N388" s="351"/>
      <c r="O388" s="352"/>
      <c r="P388" s="352"/>
      <c r="Q388" s="352"/>
      <c r="R388" s="352"/>
      <c r="S388" s="352"/>
      <c r="T388" s="352"/>
      <c r="U388" s="352"/>
      <c r="V388" s="352"/>
      <c r="W388" s="353"/>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67"/>
      <c r="D389" s="367"/>
      <c r="E389" s="43"/>
      <c r="F389" s="43"/>
      <c r="G389" s="35"/>
      <c r="H389" s="2"/>
      <c r="I389" s="2"/>
      <c r="J389" s="2"/>
      <c r="N389" s="351"/>
      <c r="O389" s="352"/>
      <c r="P389" s="352"/>
      <c r="Q389" s="352"/>
      <c r="R389" s="352"/>
      <c r="S389" s="352"/>
      <c r="T389" s="352"/>
      <c r="U389" s="352"/>
      <c r="V389" s="352"/>
      <c r="W389" s="353"/>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67"/>
      <c r="D390" s="367"/>
      <c r="E390" s="43"/>
      <c r="F390" s="43"/>
      <c r="G390" s="35"/>
      <c r="H390" s="2"/>
      <c r="I390" s="2"/>
      <c r="J390" s="2"/>
      <c r="N390" s="351"/>
      <c r="O390" s="352"/>
      <c r="P390" s="352"/>
      <c r="Q390" s="352"/>
      <c r="R390" s="352"/>
      <c r="S390" s="352"/>
      <c r="T390" s="352"/>
      <c r="U390" s="352"/>
      <c r="V390" s="352"/>
      <c r="W390" s="353"/>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67"/>
      <c r="D391" s="367"/>
      <c r="E391" s="43"/>
      <c r="F391" s="43"/>
      <c r="G391" s="35"/>
      <c r="H391" s="2"/>
      <c r="I391" s="2"/>
      <c r="J391" s="2"/>
      <c r="N391" s="351"/>
      <c r="O391" s="352"/>
      <c r="P391" s="352"/>
      <c r="Q391" s="352"/>
      <c r="R391" s="352"/>
      <c r="S391" s="352"/>
      <c r="T391" s="352"/>
      <c r="U391" s="352"/>
      <c r="V391" s="352"/>
      <c r="W391" s="353"/>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2"/>
      <c r="D392" s="343"/>
      <c r="E392" s="43"/>
      <c r="F392" s="43"/>
      <c r="G392" s="35"/>
      <c r="H392" s="2"/>
      <c r="I392" s="2"/>
      <c r="J392" s="2"/>
      <c r="N392" s="351"/>
      <c r="O392" s="352"/>
      <c r="P392" s="352"/>
      <c r="Q392" s="352"/>
      <c r="R392" s="352"/>
      <c r="S392" s="352"/>
      <c r="T392" s="352"/>
      <c r="U392" s="352"/>
      <c r="V392" s="352"/>
      <c r="W392" s="353"/>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idden="1" x14ac:dyDescent="0.2">
      <c r="A393" s="34"/>
      <c r="B393" s="43"/>
      <c r="C393" s="367"/>
      <c r="D393" s="368"/>
      <c r="E393" s="43"/>
      <c r="F393" s="43"/>
      <c r="G393" s="35"/>
      <c r="H393" s="2"/>
      <c r="I393" s="2"/>
      <c r="J393" s="2"/>
      <c r="N393" s="351"/>
      <c r="O393" s="352"/>
      <c r="P393" s="352"/>
      <c r="Q393" s="352"/>
      <c r="R393" s="352"/>
      <c r="S393" s="352"/>
      <c r="T393" s="352"/>
      <c r="U393" s="352"/>
      <c r="V393" s="352"/>
      <c r="W393" s="353"/>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67"/>
      <c r="D394" s="367"/>
      <c r="E394" s="43"/>
      <c r="F394" s="43"/>
      <c r="G394" s="35"/>
      <c r="H394" s="2"/>
      <c r="I394" s="2"/>
      <c r="J394" s="2"/>
      <c r="N394" s="351"/>
      <c r="O394" s="352"/>
      <c r="P394" s="352"/>
      <c r="Q394" s="352"/>
      <c r="R394" s="352"/>
      <c r="S394" s="352"/>
      <c r="T394" s="352"/>
      <c r="U394" s="352"/>
      <c r="V394" s="352"/>
      <c r="W394" s="353"/>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67"/>
      <c r="D395" s="367"/>
      <c r="E395" s="43"/>
      <c r="F395" s="43"/>
      <c r="G395" s="35"/>
      <c r="H395" s="2"/>
      <c r="I395" s="2"/>
      <c r="J395" s="2"/>
      <c r="N395" s="351"/>
      <c r="O395" s="352"/>
      <c r="P395" s="352"/>
      <c r="Q395" s="352"/>
      <c r="R395" s="352"/>
      <c r="S395" s="352"/>
      <c r="T395" s="352"/>
      <c r="U395" s="352"/>
      <c r="V395" s="352"/>
      <c r="W395" s="353"/>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69"/>
      <c r="D396" s="369"/>
      <c r="E396" s="46"/>
      <c r="F396" s="46"/>
      <c r="G396" s="180"/>
      <c r="H396" s="2"/>
      <c r="I396" s="2"/>
      <c r="J396" s="2"/>
      <c r="N396" s="351"/>
      <c r="O396" s="352"/>
      <c r="P396" s="352"/>
      <c r="Q396" s="352"/>
      <c r="R396" s="352"/>
      <c r="S396" s="352"/>
      <c r="T396" s="352"/>
      <c r="U396" s="352"/>
      <c r="V396" s="352"/>
      <c r="W396" s="353"/>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2" thickBot="1" x14ac:dyDescent="0.25">
      <c r="A397" s="224" t="s">
        <v>60</v>
      </c>
      <c r="B397" s="225"/>
      <c r="C397" s="370"/>
      <c r="D397" s="370"/>
      <c r="E397" s="226"/>
      <c r="F397" s="226"/>
      <c r="G397" s="227">
        <f>SUM(G317:G396)</f>
        <v>0</v>
      </c>
      <c r="H397" s="2"/>
      <c r="I397" s="2"/>
      <c r="J397" s="2"/>
      <c r="N397" s="354"/>
      <c r="O397" s="355"/>
      <c r="P397" s="355"/>
      <c r="Q397" s="355"/>
      <c r="R397" s="355"/>
      <c r="S397" s="355"/>
      <c r="T397" s="355"/>
      <c r="U397" s="355"/>
      <c r="V397" s="355"/>
      <c r="W397" s="356"/>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08.75" customHeight="1" x14ac:dyDescent="0.2">
      <c r="A398" s="380" t="s">
        <v>111</v>
      </c>
      <c r="B398" s="381"/>
      <c r="C398" s="381"/>
      <c r="D398" s="381"/>
      <c r="E398" s="381"/>
      <c r="F398" s="381"/>
      <c r="G398" s="381"/>
      <c r="H398" s="381"/>
      <c r="I398" s="381"/>
      <c r="J398" s="381"/>
      <c r="K398" s="381"/>
      <c r="L398" s="381"/>
      <c r="M398" s="381"/>
      <c r="N398" s="381"/>
      <c r="O398" s="381"/>
      <c r="P398" s="381"/>
      <c r="Q398" s="381"/>
      <c r="R398" s="381"/>
      <c r="S398" s="381"/>
      <c r="T398" s="381"/>
      <c r="U398" s="381"/>
      <c r="V398" s="381"/>
      <c r="W398" s="381"/>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57" t="s">
        <v>61</v>
      </c>
      <c r="B400" s="358"/>
      <c r="C400" s="359"/>
      <c r="D400" s="359"/>
      <c r="E400" s="360"/>
      <c r="F400" s="360"/>
      <c r="G400" s="361"/>
      <c r="H400" s="17"/>
      <c r="I400" s="17"/>
      <c r="J400" s="17"/>
      <c r="K400" s="17"/>
      <c r="L400" s="17"/>
      <c r="M400" s="17"/>
      <c r="N400" s="362" t="s">
        <v>62</v>
      </c>
      <c r="O400" s="363"/>
      <c r="P400" s="363"/>
      <c r="Q400" s="363"/>
      <c r="R400" s="363"/>
      <c r="S400" s="363"/>
      <c r="T400" s="363"/>
      <c r="U400" s="363"/>
      <c r="V400" s="363"/>
      <c r="W400" s="364"/>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33.75" x14ac:dyDescent="0.2">
      <c r="A401" s="384" t="s">
        <v>63</v>
      </c>
      <c r="B401" s="385"/>
      <c r="C401" s="229" t="s">
        <v>64</v>
      </c>
      <c r="D401" s="228" t="s">
        <v>65</v>
      </c>
      <c r="E401" s="228" t="s">
        <v>66</v>
      </c>
      <c r="F401" s="229" t="s">
        <v>67</v>
      </c>
      <c r="G401" s="230" t="s">
        <v>68</v>
      </c>
      <c r="H401" s="12"/>
      <c r="I401" s="12"/>
      <c r="J401" s="12"/>
      <c r="K401" s="12"/>
      <c r="L401" s="12"/>
      <c r="M401" s="12"/>
      <c r="N401" s="351"/>
      <c r="O401" s="352"/>
      <c r="P401" s="352"/>
      <c r="Q401" s="352"/>
      <c r="R401" s="352"/>
      <c r="S401" s="352"/>
      <c r="T401" s="352"/>
      <c r="U401" s="352"/>
      <c r="V401" s="352"/>
      <c r="W401" s="353"/>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5" customHeight="1" x14ac:dyDescent="0.2">
      <c r="A402" s="372"/>
      <c r="B402" s="372"/>
      <c r="C402" s="36"/>
      <c r="D402" s="37"/>
      <c r="E402" s="38"/>
      <c r="F402" s="39"/>
      <c r="G402" s="231">
        <f>IF(D402=0,0,(C402/D402)*E402*F402)</f>
        <v>0</v>
      </c>
      <c r="H402" s="12"/>
      <c r="I402" s="12"/>
      <c r="J402" s="12"/>
      <c r="K402" s="12"/>
      <c r="L402" s="12"/>
      <c r="M402" s="12"/>
      <c r="N402" s="351"/>
      <c r="O402" s="352"/>
      <c r="P402" s="352"/>
      <c r="Q402" s="352"/>
      <c r="R402" s="352"/>
      <c r="S402" s="352"/>
      <c r="T402" s="352"/>
      <c r="U402" s="352"/>
      <c r="V402" s="352"/>
      <c r="W402" s="353"/>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5" customHeight="1" x14ac:dyDescent="0.2">
      <c r="A403" s="372"/>
      <c r="B403" s="372"/>
      <c r="C403" s="36"/>
      <c r="D403" s="37"/>
      <c r="E403" s="38"/>
      <c r="F403" s="39"/>
      <c r="G403" s="231">
        <f t="shared" ref="G403:G414" si="15">IF(D403=0,0,(C403/D403)*E403*F403)</f>
        <v>0</v>
      </c>
      <c r="H403" s="2"/>
      <c r="I403" s="2"/>
      <c r="J403" s="2"/>
      <c r="N403" s="351"/>
      <c r="O403" s="352"/>
      <c r="P403" s="352"/>
      <c r="Q403" s="352"/>
      <c r="R403" s="352"/>
      <c r="S403" s="352"/>
      <c r="T403" s="352"/>
      <c r="U403" s="352"/>
      <c r="V403" s="352"/>
      <c r="W403" s="353"/>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5" customHeight="1" x14ac:dyDescent="0.2">
      <c r="A404" s="372"/>
      <c r="B404" s="372"/>
      <c r="C404" s="36"/>
      <c r="D404" s="37"/>
      <c r="E404" s="38"/>
      <c r="F404" s="39"/>
      <c r="G404" s="231">
        <f t="shared" si="15"/>
        <v>0</v>
      </c>
      <c r="H404" s="2"/>
      <c r="I404" s="2"/>
      <c r="J404" s="2"/>
      <c r="N404" s="351"/>
      <c r="O404" s="352"/>
      <c r="P404" s="352"/>
      <c r="Q404" s="352"/>
      <c r="R404" s="352"/>
      <c r="S404" s="352"/>
      <c r="T404" s="352"/>
      <c r="U404" s="352"/>
      <c r="V404" s="352"/>
      <c r="W404" s="353"/>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5" customHeight="1" x14ac:dyDescent="0.2">
      <c r="A405" s="382"/>
      <c r="B405" s="383"/>
      <c r="C405" s="36"/>
      <c r="D405" s="37"/>
      <c r="E405" s="41"/>
      <c r="F405" s="39"/>
      <c r="G405" s="231">
        <f t="shared" si="15"/>
        <v>0</v>
      </c>
      <c r="H405" s="2"/>
      <c r="I405" s="2"/>
      <c r="J405" s="2"/>
      <c r="N405" s="351"/>
      <c r="O405" s="352"/>
      <c r="P405" s="352"/>
      <c r="Q405" s="352"/>
      <c r="R405" s="352"/>
      <c r="S405" s="352"/>
      <c r="T405" s="352"/>
      <c r="U405" s="352"/>
      <c r="V405" s="352"/>
      <c r="W405" s="353"/>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5" customHeight="1" x14ac:dyDescent="0.2">
      <c r="A406" s="382"/>
      <c r="B406" s="383"/>
      <c r="C406" s="36"/>
      <c r="D406" s="37"/>
      <c r="E406" s="41"/>
      <c r="F406" s="39"/>
      <c r="G406" s="231">
        <f t="shared" si="15"/>
        <v>0</v>
      </c>
      <c r="H406" s="2"/>
      <c r="I406" s="2"/>
      <c r="J406" s="2"/>
      <c r="N406" s="351"/>
      <c r="O406" s="352"/>
      <c r="P406" s="352"/>
      <c r="Q406" s="352"/>
      <c r="R406" s="352"/>
      <c r="S406" s="352"/>
      <c r="T406" s="352"/>
      <c r="U406" s="352"/>
      <c r="V406" s="352"/>
      <c r="W406" s="353"/>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5" customHeight="1" x14ac:dyDescent="0.2">
      <c r="A407" s="382"/>
      <c r="B407" s="383"/>
      <c r="C407" s="36"/>
      <c r="D407" s="37"/>
      <c r="E407" s="41"/>
      <c r="F407" s="39"/>
      <c r="G407" s="231">
        <f t="shared" si="15"/>
        <v>0</v>
      </c>
      <c r="H407" s="2"/>
      <c r="I407" s="2"/>
      <c r="J407" s="2"/>
      <c r="N407" s="351"/>
      <c r="O407" s="352"/>
      <c r="P407" s="352"/>
      <c r="Q407" s="352"/>
      <c r="R407" s="352"/>
      <c r="S407" s="352"/>
      <c r="T407" s="352"/>
      <c r="U407" s="352"/>
      <c r="V407" s="352"/>
      <c r="W407" s="353"/>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5" customHeight="1" x14ac:dyDescent="0.2">
      <c r="A408" s="382"/>
      <c r="B408" s="383"/>
      <c r="C408" s="36"/>
      <c r="D408" s="37"/>
      <c r="E408" s="41"/>
      <c r="F408" s="39"/>
      <c r="G408" s="231">
        <f t="shared" si="15"/>
        <v>0</v>
      </c>
      <c r="H408" s="2"/>
      <c r="I408" s="2"/>
      <c r="J408" s="2"/>
      <c r="N408" s="351"/>
      <c r="O408" s="352"/>
      <c r="P408" s="352"/>
      <c r="Q408" s="352"/>
      <c r="R408" s="352"/>
      <c r="S408" s="352"/>
      <c r="T408" s="352"/>
      <c r="U408" s="352"/>
      <c r="V408" s="352"/>
      <c r="W408" s="353"/>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5" customHeight="1" x14ac:dyDescent="0.2">
      <c r="A409" s="382"/>
      <c r="B409" s="383"/>
      <c r="C409" s="36"/>
      <c r="D409" s="37"/>
      <c r="E409" s="41"/>
      <c r="F409" s="39"/>
      <c r="G409" s="231">
        <f t="shared" si="15"/>
        <v>0</v>
      </c>
      <c r="H409" s="2"/>
      <c r="I409" s="2"/>
      <c r="J409" s="2"/>
      <c r="N409" s="351"/>
      <c r="O409" s="352"/>
      <c r="P409" s="352"/>
      <c r="Q409" s="352"/>
      <c r="R409" s="352"/>
      <c r="S409" s="352"/>
      <c r="T409" s="352"/>
      <c r="U409" s="352"/>
      <c r="V409" s="352"/>
      <c r="W409" s="353"/>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5" customHeight="1" x14ac:dyDescent="0.2">
      <c r="A410" s="372"/>
      <c r="B410" s="373"/>
      <c r="C410" s="36"/>
      <c r="D410" s="40"/>
      <c r="E410" s="41"/>
      <c r="F410" s="39"/>
      <c r="G410" s="231">
        <f t="shared" si="15"/>
        <v>0</v>
      </c>
      <c r="H410" s="2"/>
      <c r="I410" s="2"/>
      <c r="J410" s="2"/>
      <c r="N410" s="351"/>
      <c r="O410" s="352"/>
      <c r="P410" s="352"/>
      <c r="Q410" s="352"/>
      <c r="R410" s="352"/>
      <c r="S410" s="352"/>
      <c r="T410" s="352"/>
      <c r="U410" s="352"/>
      <c r="V410" s="352"/>
      <c r="W410" s="353"/>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5" customHeight="1" x14ac:dyDescent="0.2">
      <c r="A411" s="372"/>
      <c r="B411" s="373"/>
      <c r="C411" s="36"/>
      <c r="D411" s="40"/>
      <c r="E411" s="41"/>
      <c r="F411" s="42"/>
      <c r="G411" s="231">
        <f t="shared" si="15"/>
        <v>0</v>
      </c>
      <c r="H411" s="2"/>
      <c r="I411" s="2"/>
      <c r="J411" s="2"/>
      <c r="N411" s="351"/>
      <c r="O411" s="352"/>
      <c r="P411" s="352"/>
      <c r="Q411" s="352"/>
      <c r="R411" s="352"/>
      <c r="S411" s="352"/>
      <c r="T411" s="352"/>
      <c r="U411" s="352"/>
      <c r="V411" s="352"/>
      <c r="W411" s="353"/>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5" customHeight="1" x14ac:dyDescent="0.2">
      <c r="A412" s="372"/>
      <c r="B412" s="373"/>
      <c r="C412" s="36"/>
      <c r="D412" s="40"/>
      <c r="E412" s="41"/>
      <c r="F412" s="42"/>
      <c r="G412" s="231">
        <f t="shared" si="15"/>
        <v>0</v>
      </c>
      <c r="H412" s="2"/>
      <c r="I412" s="2"/>
      <c r="J412" s="2"/>
      <c r="N412" s="351"/>
      <c r="O412" s="352"/>
      <c r="P412" s="352"/>
      <c r="Q412" s="352"/>
      <c r="R412" s="352"/>
      <c r="S412" s="352"/>
      <c r="T412" s="352"/>
      <c r="U412" s="352"/>
      <c r="V412" s="352"/>
      <c r="W412" s="353"/>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5" customHeight="1" x14ac:dyDescent="0.2">
      <c r="A413" s="372"/>
      <c r="B413" s="373"/>
      <c r="C413" s="36"/>
      <c r="D413" s="40"/>
      <c r="E413" s="41"/>
      <c r="F413" s="42"/>
      <c r="G413" s="231">
        <f t="shared" si="15"/>
        <v>0</v>
      </c>
      <c r="H413" s="2"/>
      <c r="I413" s="2"/>
      <c r="J413" s="2"/>
      <c r="N413" s="351"/>
      <c r="O413" s="352"/>
      <c r="P413" s="352"/>
      <c r="Q413" s="352"/>
      <c r="R413" s="352"/>
      <c r="S413" s="352"/>
      <c r="T413" s="352"/>
      <c r="U413" s="352"/>
      <c r="V413" s="352"/>
      <c r="W413" s="353"/>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5" customHeight="1" x14ac:dyDescent="0.2">
      <c r="A414" s="372"/>
      <c r="B414" s="374"/>
      <c r="C414" s="36"/>
      <c r="D414" s="40"/>
      <c r="E414" s="41"/>
      <c r="F414" s="42"/>
      <c r="G414" s="231">
        <f t="shared" si="15"/>
        <v>0</v>
      </c>
      <c r="H414" s="2"/>
      <c r="I414" s="2"/>
      <c r="J414" s="2"/>
      <c r="N414" s="351"/>
      <c r="O414" s="352"/>
      <c r="P414" s="352"/>
      <c r="Q414" s="352"/>
      <c r="R414" s="352"/>
      <c r="S414" s="352"/>
      <c r="T414" s="352"/>
      <c r="U414" s="352"/>
      <c r="V414" s="352"/>
      <c r="W414" s="353"/>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33" t="s">
        <v>69</v>
      </c>
      <c r="B415" s="234"/>
      <c r="C415" s="375"/>
      <c r="D415" s="375"/>
      <c r="E415" s="235"/>
      <c r="F415" s="235"/>
      <c r="G415" s="232">
        <f>SUM(G402:G414)</f>
        <v>0</v>
      </c>
      <c r="H415" s="2"/>
      <c r="I415" s="2"/>
      <c r="J415" s="2"/>
      <c r="N415" s="354"/>
      <c r="O415" s="355"/>
      <c r="P415" s="355"/>
      <c r="Q415" s="355"/>
      <c r="R415" s="355"/>
      <c r="S415" s="355"/>
      <c r="T415" s="355"/>
      <c r="U415" s="355"/>
      <c r="V415" s="355"/>
      <c r="W415" s="356"/>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2.599999999999994" customHeight="1" x14ac:dyDescent="0.2">
      <c r="A416" s="335" t="s">
        <v>112</v>
      </c>
      <c r="B416" s="335"/>
      <c r="C416" s="335"/>
      <c r="D416" s="335"/>
      <c r="E416" s="335"/>
      <c r="F416" s="335"/>
      <c r="G416" s="335"/>
      <c r="H416" s="335"/>
      <c r="I416" s="335"/>
      <c r="J416" s="335"/>
      <c r="K416" s="335"/>
      <c r="L416" s="335"/>
      <c r="M416" s="335"/>
      <c r="N416" s="335"/>
      <c r="O416" s="335"/>
      <c r="P416" s="335"/>
      <c r="Q416" s="335"/>
      <c r="R416" s="335"/>
      <c r="S416" s="335"/>
      <c r="T416" s="335"/>
      <c r="U416" s="335"/>
      <c r="V416" s="335"/>
      <c r="W416" s="335"/>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2"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8.75" customHeight="1" thickBot="1" x14ac:dyDescent="0.25">
      <c r="A418" s="174"/>
      <c r="B418" s="174"/>
      <c r="C418" s="174"/>
      <c r="D418" s="174"/>
      <c r="E418" s="174"/>
      <c r="F418" s="174"/>
      <c r="G418" s="174"/>
      <c r="H418" s="174"/>
      <c r="I418" s="174"/>
      <c r="J418" s="174"/>
      <c r="K418" s="174"/>
      <c r="L418" s="174"/>
      <c r="M418" s="174"/>
      <c r="N418" s="174"/>
      <c r="O418" s="174"/>
      <c r="P418" s="174"/>
      <c r="Q418" s="174"/>
      <c r="R418" s="174"/>
      <c r="S418" s="174"/>
      <c r="T418" s="174"/>
      <c r="U418" s="174"/>
      <c r="V418" s="174"/>
      <c r="W418" s="174"/>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8.75" customHeight="1" thickBot="1" x14ac:dyDescent="0.25">
      <c r="A419" s="376" t="s">
        <v>70</v>
      </c>
      <c r="B419" s="377"/>
      <c r="C419" s="377"/>
      <c r="D419" s="377"/>
      <c r="E419" s="377"/>
      <c r="F419" s="377"/>
      <c r="G419" s="377"/>
      <c r="H419" s="377"/>
      <c r="I419" s="377"/>
      <c r="J419" s="377"/>
      <c r="K419" s="377"/>
      <c r="L419" s="377"/>
      <c r="M419" s="377"/>
      <c r="N419" s="377"/>
      <c r="O419" s="377"/>
      <c r="P419" s="377"/>
      <c r="Q419" s="377"/>
      <c r="R419" s="377"/>
      <c r="S419" s="377"/>
      <c r="T419" s="377"/>
      <c r="U419" s="377"/>
      <c r="V419" s="377"/>
      <c r="W419" s="378"/>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8.75" customHeight="1" x14ac:dyDescent="0.2">
      <c r="A420" s="85"/>
      <c r="B420" s="174"/>
      <c r="C420" s="174"/>
      <c r="D420" s="174"/>
      <c r="E420" s="174"/>
      <c r="F420" s="174"/>
      <c r="G420" s="174"/>
      <c r="H420" s="174"/>
      <c r="I420" s="174"/>
      <c r="J420" s="174"/>
      <c r="K420" s="174"/>
      <c r="L420" s="174"/>
      <c r="M420" s="174"/>
      <c r="N420" s="174"/>
      <c r="O420" s="174"/>
      <c r="P420" s="174"/>
      <c r="Q420" s="174"/>
      <c r="R420" s="174"/>
      <c r="S420" s="174"/>
      <c r="T420" s="174"/>
      <c r="U420" s="174"/>
      <c r="V420" s="174"/>
      <c r="W420" s="174"/>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8.75" customHeight="1" x14ac:dyDescent="0.2">
      <c r="A421" s="236" t="s">
        <v>71</v>
      </c>
      <c r="B421" s="179">
        <v>0</v>
      </c>
      <c r="C421" s="174"/>
      <c r="D421" s="174"/>
      <c r="E421" s="174"/>
      <c r="F421" s="174"/>
      <c r="G421" s="174"/>
      <c r="H421" s="174"/>
      <c r="I421" s="174"/>
      <c r="J421" s="174"/>
      <c r="K421" s="174"/>
      <c r="L421" s="174"/>
      <c r="M421" s="174"/>
      <c r="N421" s="174"/>
      <c r="O421" s="174"/>
      <c r="P421" s="174"/>
      <c r="Q421" s="174"/>
      <c r="R421" s="174"/>
      <c r="S421" s="174"/>
      <c r="T421" s="174"/>
      <c r="U421" s="174"/>
      <c r="V421" s="174"/>
      <c r="W421" s="174"/>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8.75" customHeight="1" x14ac:dyDescent="0.2">
      <c r="A422" s="236" t="s">
        <v>72</v>
      </c>
      <c r="B422" s="175">
        <f>V278</f>
        <v>0</v>
      </c>
      <c r="C422" s="174"/>
      <c r="D422" s="174"/>
      <c r="E422" s="174"/>
      <c r="F422" s="174"/>
      <c r="G422" s="174"/>
      <c r="H422" s="174"/>
      <c r="I422" s="174"/>
      <c r="J422" s="174"/>
      <c r="K422" s="174"/>
      <c r="L422" s="174"/>
      <c r="M422" s="174"/>
      <c r="N422" s="174"/>
      <c r="O422" s="174"/>
      <c r="P422" s="174"/>
      <c r="Q422" s="174"/>
      <c r="R422" s="174"/>
      <c r="S422" s="174"/>
      <c r="T422" s="174"/>
      <c r="U422" s="174"/>
      <c r="V422" s="174"/>
      <c r="W422" s="174"/>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8.75" customHeight="1" x14ac:dyDescent="0.2">
      <c r="A423" s="85"/>
      <c r="B423" s="174"/>
      <c r="C423" s="174"/>
      <c r="D423" s="174"/>
      <c r="E423" s="174"/>
      <c r="F423" s="174"/>
      <c r="G423" s="174"/>
      <c r="H423" s="174"/>
      <c r="I423" s="174"/>
      <c r="J423" s="174"/>
      <c r="K423" s="174"/>
      <c r="L423" s="174"/>
      <c r="M423" s="174"/>
      <c r="N423" s="174"/>
      <c r="O423" s="174"/>
      <c r="P423" s="174"/>
      <c r="Q423" s="174"/>
      <c r="R423" s="174"/>
      <c r="S423" s="174"/>
      <c r="T423" s="174"/>
      <c r="U423" s="174"/>
      <c r="V423" s="174"/>
      <c r="W423" s="174"/>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8.75" customHeight="1" x14ac:dyDescent="0.2">
      <c r="A424" s="236" t="s">
        <v>73</v>
      </c>
      <c r="B424" s="176">
        <f>W278</f>
        <v>0</v>
      </c>
      <c r="C424" s="174"/>
      <c r="D424" s="174"/>
      <c r="E424" s="174"/>
      <c r="F424" s="174"/>
      <c r="G424" s="174"/>
      <c r="H424" s="174"/>
      <c r="I424" s="174"/>
      <c r="J424" s="174"/>
      <c r="K424" s="174"/>
      <c r="L424" s="174"/>
      <c r="M424" s="174"/>
      <c r="N424" s="174"/>
      <c r="O424" s="174"/>
      <c r="P424" s="174"/>
      <c r="Q424" s="174"/>
      <c r="R424" s="174"/>
      <c r="S424" s="174"/>
      <c r="T424" s="174"/>
      <c r="U424" s="174"/>
      <c r="V424" s="174"/>
      <c r="W424" s="174"/>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8.75" customHeight="1" x14ac:dyDescent="0.2">
      <c r="A425" s="236" t="s">
        <v>74</v>
      </c>
      <c r="B425" s="176">
        <f>F294</f>
        <v>0</v>
      </c>
      <c r="C425" s="174"/>
      <c r="D425" s="174"/>
      <c r="E425" s="174"/>
      <c r="F425" s="174"/>
      <c r="G425" s="174"/>
      <c r="H425" s="174"/>
      <c r="I425" s="174"/>
      <c r="J425" s="174"/>
      <c r="K425" s="174"/>
      <c r="L425" s="174"/>
      <c r="M425" s="174"/>
      <c r="N425" s="174"/>
      <c r="O425" s="174"/>
      <c r="P425" s="174"/>
      <c r="Q425" s="174"/>
      <c r="R425" s="174"/>
      <c r="S425" s="174"/>
      <c r="T425" s="174"/>
      <c r="U425" s="174"/>
      <c r="V425" s="174"/>
      <c r="W425" s="174"/>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8.75" customHeight="1" x14ac:dyDescent="0.2">
      <c r="A426" s="236" t="s">
        <v>75</v>
      </c>
      <c r="B426" s="176">
        <f>F299</f>
        <v>0</v>
      </c>
      <c r="C426" s="174"/>
      <c r="D426" s="174"/>
      <c r="E426" s="174"/>
      <c r="F426" s="174"/>
      <c r="G426" s="174"/>
      <c r="H426" s="174"/>
      <c r="I426" s="174"/>
      <c r="J426" s="174"/>
      <c r="K426" s="174"/>
      <c r="L426" s="174"/>
      <c r="M426" s="174"/>
      <c r="N426" s="174"/>
      <c r="O426" s="174"/>
      <c r="P426" s="174"/>
      <c r="Q426" s="174"/>
      <c r="R426" s="174"/>
      <c r="S426" s="174"/>
      <c r="T426" s="174"/>
      <c r="U426" s="174"/>
      <c r="V426" s="174"/>
      <c r="W426" s="174"/>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8.75" customHeight="1" x14ac:dyDescent="0.2">
      <c r="A427" s="236" t="s">
        <v>76</v>
      </c>
      <c r="B427" s="177">
        <f>G397</f>
        <v>0</v>
      </c>
      <c r="C427" s="174"/>
      <c r="D427" s="174"/>
      <c r="E427" s="174"/>
      <c r="F427" s="174"/>
      <c r="G427" s="174"/>
      <c r="H427" s="174"/>
      <c r="I427" s="174"/>
      <c r="J427" s="174"/>
      <c r="K427" s="174"/>
      <c r="L427" s="174"/>
      <c r="M427" s="174"/>
      <c r="N427" s="174"/>
      <c r="O427" s="174"/>
      <c r="P427" s="174"/>
      <c r="Q427" s="174"/>
      <c r="R427" s="174"/>
      <c r="S427" s="174"/>
      <c r="T427" s="174"/>
      <c r="U427" s="174"/>
      <c r="V427" s="174"/>
      <c r="W427" s="174"/>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8.75" customHeight="1" x14ac:dyDescent="0.2">
      <c r="A428" s="236" t="s">
        <v>77</v>
      </c>
      <c r="B428" s="177">
        <f>G415</f>
        <v>0</v>
      </c>
      <c r="C428" s="174"/>
      <c r="D428" s="174"/>
      <c r="E428" s="174"/>
      <c r="F428" s="174"/>
      <c r="G428" s="174"/>
      <c r="H428" s="174"/>
      <c r="I428" s="174"/>
      <c r="J428" s="174"/>
      <c r="K428" s="174"/>
      <c r="L428" s="174"/>
      <c r="M428" s="174"/>
      <c r="N428" s="174"/>
      <c r="O428" s="174"/>
      <c r="P428" s="174"/>
      <c r="Q428" s="174"/>
      <c r="R428" s="174"/>
      <c r="S428" s="174"/>
      <c r="T428" s="174"/>
      <c r="U428" s="174"/>
      <c r="V428" s="174"/>
      <c r="W428" s="174"/>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8.75" customHeight="1" x14ac:dyDescent="0.2">
      <c r="A429" s="236" t="s">
        <v>78</v>
      </c>
      <c r="B429" s="176">
        <f>SUM(B424:B428)</f>
        <v>0</v>
      </c>
      <c r="C429" s="174"/>
      <c r="D429" s="174"/>
      <c r="E429" s="174"/>
      <c r="F429" s="174"/>
      <c r="G429" s="174"/>
      <c r="H429" s="174"/>
      <c r="I429" s="174"/>
      <c r="J429" s="174"/>
      <c r="K429" s="174"/>
      <c r="L429" s="174"/>
      <c r="M429" s="174"/>
      <c r="N429" s="174"/>
      <c r="O429" s="174"/>
      <c r="P429" s="174"/>
      <c r="Q429" s="174"/>
      <c r="R429" s="174"/>
      <c r="S429" s="174"/>
      <c r="T429" s="174"/>
      <c r="U429" s="174"/>
      <c r="V429" s="174"/>
      <c r="W429" s="174"/>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8.75" customHeight="1" x14ac:dyDescent="0.2">
      <c r="A430" s="183" t="s">
        <v>79</v>
      </c>
      <c r="B430" s="176">
        <f>B429*B421</f>
        <v>0</v>
      </c>
      <c r="C430" s="174"/>
      <c r="D430" s="174"/>
      <c r="E430" s="174"/>
      <c r="F430" s="174"/>
      <c r="G430" s="174"/>
      <c r="H430" s="174"/>
      <c r="I430" s="174"/>
      <c r="J430" s="174"/>
      <c r="K430" s="174"/>
      <c r="L430" s="174"/>
      <c r="M430" s="174"/>
      <c r="N430" s="174"/>
      <c r="O430" s="174"/>
      <c r="P430" s="174"/>
      <c r="Q430" s="174"/>
      <c r="R430" s="174"/>
      <c r="S430" s="174"/>
      <c r="T430" s="174"/>
      <c r="U430" s="174"/>
      <c r="V430" s="174"/>
      <c r="W430" s="174"/>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2" x14ac:dyDescent="0.2">
      <c r="A432" s="379" t="s">
        <v>80</v>
      </c>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2" x14ac:dyDescent="0.2">
      <c r="A433" s="174"/>
      <c r="B433" s="174"/>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2" hidden="1" x14ac:dyDescent="0.2">
      <c r="A434" s="174"/>
      <c r="B434" s="174"/>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
      <c r="A435" s="91" t="s">
        <v>81</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25" hidden="1" x14ac:dyDescent="0.25">
      <c r="A437" s="371" t="s">
        <v>82</v>
      </c>
      <c r="B437" s="371"/>
      <c r="C437" s="371"/>
      <c r="D437" s="371"/>
      <c r="E437" s="371"/>
      <c r="F437" s="371"/>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5.75" hidden="1" thickBot="1" x14ac:dyDescent="0.3">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48" hidden="1" thickBot="1" x14ac:dyDescent="0.3">
      <c r="A439" s="77"/>
      <c r="B439" s="110" t="s">
        <v>83</v>
      </c>
      <c r="C439" s="111" t="s">
        <v>84</v>
      </c>
      <c r="D439" s="112" t="s">
        <v>85</v>
      </c>
      <c r="E439" s="113" t="s">
        <v>86</v>
      </c>
      <c r="F439" s="143" t="s">
        <v>87</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5" hidden="1" x14ac:dyDescent="0.25">
      <c r="A440" s="105" t="s">
        <v>88</v>
      </c>
      <c r="B440" s="106">
        <f>B442+B443+B444+B445+B446</f>
        <v>0</v>
      </c>
      <c r="C440" s="107">
        <f>B440</f>
        <v>0</v>
      </c>
      <c r="D440" s="108"/>
      <c r="E440" s="109">
        <f>B429</f>
        <v>0</v>
      </c>
      <c r="F440" s="144">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5" hidden="1" x14ac:dyDescent="0.25">
      <c r="A441" s="78" t="s">
        <v>89</v>
      </c>
      <c r="B441" s="79">
        <v>0</v>
      </c>
      <c r="C441" s="80"/>
      <c r="D441" s="81"/>
      <c r="E441" s="81">
        <f>B422</f>
        <v>0</v>
      </c>
      <c r="F441" s="145">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5" hidden="1" x14ac:dyDescent="0.25">
      <c r="A442" s="78" t="s">
        <v>90</v>
      </c>
      <c r="B442" s="79">
        <v>0</v>
      </c>
      <c r="C442" s="80"/>
      <c r="D442" s="81"/>
      <c r="E442" s="81">
        <f>B424</f>
        <v>0</v>
      </c>
      <c r="F442" s="145">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5" hidden="1" x14ac:dyDescent="0.25">
      <c r="A443" s="78" t="s">
        <v>91</v>
      </c>
      <c r="B443" s="82">
        <v>0</v>
      </c>
      <c r="C443" s="83"/>
      <c r="D443" s="84"/>
      <c r="E443" s="84">
        <f>B425</f>
        <v>0</v>
      </c>
      <c r="F443" s="145">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5" hidden="1" x14ac:dyDescent="0.25">
      <c r="A444" s="78" t="s">
        <v>92</v>
      </c>
      <c r="B444" s="82">
        <v>0</v>
      </c>
      <c r="C444" s="83"/>
      <c r="D444" s="84"/>
      <c r="E444" s="84">
        <f>B426</f>
        <v>0</v>
      </c>
      <c r="F444" s="145">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5" hidden="1" x14ac:dyDescent="0.25">
      <c r="A445" s="78" t="s">
        <v>93</v>
      </c>
      <c r="B445" s="82">
        <v>0</v>
      </c>
      <c r="C445" s="83"/>
      <c r="D445" s="84"/>
      <c r="E445" s="84">
        <f>B427</f>
        <v>0</v>
      </c>
      <c r="F445" s="145">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5" hidden="1" x14ac:dyDescent="0.25">
      <c r="A446" s="78" t="s">
        <v>94</v>
      </c>
      <c r="B446" s="82">
        <v>0</v>
      </c>
      <c r="C446" s="83"/>
      <c r="D446" s="84"/>
      <c r="E446" s="84">
        <f>B428</f>
        <v>0</v>
      </c>
      <c r="F446" s="145">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5" hidden="1" x14ac:dyDescent="0.25">
      <c r="A447" s="97" t="s">
        <v>95</v>
      </c>
      <c r="B447" s="98">
        <v>0</v>
      </c>
      <c r="C447" s="99"/>
      <c r="D447" s="100"/>
      <c r="E447" s="100">
        <f>B421</f>
        <v>0</v>
      </c>
      <c r="F447" s="146"/>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75" hidden="1" thickBot="1" x14ac:dyDescent="0.3">
      <c r="A448" s="101" t="s">
        <v>96</v>
      </c>
      <c r="B448" s="102">
        <f>B440*B447</f>
        <v>0</v>
      </c>
      <c r="C448" s="103"/>
      <c r="D448" s="104"/>
      <c r="E448" s="103">
        <f>E440*E447</f>
        <v>0</v>
      </c>
      <c r="F448" s="147">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5.75" hidden="1" thickBot="1" x14ac:dyDescent="0.3">
      <c r="A449" s="85"/>
      <c r="B449" s="85"/>
      <c r="C449" s="85"/>
      <c r="D449" s="85"/>
      <c r="E449" s="85"/>
      <c r="F449" s="86"/>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5" hidden="1" x14ac:dyDescent="0.25">
      <c r="A450" s="87" t="s">
        <v>97</v>
      </c>
      <c r="B450" s="95">
        <f>+E440</f>
        <v>0</v>
      </c>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5" hidden="1" x14ac:dyDescent="0.25">
      <c r="A451" s="88" t="s">
        <v>95</v>
      </c>
      <c r="B451" s="96">
        <f>B447</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5" hidden="1" x14ac:dyDescent="0.25">
      <c r="A452" s="88" t="s">
        <v>98</v>
      </c>
      <c r="B452" s="89">
        <f>B450*B451</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5" hidden="1" x14ac:dyDescent="0.25">
      <c r="A453" s="88"/>
      <c r="B453" s="89"/>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5" hidden="1" x14ac:dyDescent="0.25">
      <c r="A454" s="88" t="s">
        <v>99</v>
      </c>
      <c r="B454" s="89">
        <f>B448</f>
        <v>0</v>
      </c>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5" hidden="1" x14ac:dyDescent="0.25">
      <c r="A455" s="92" t="s">
        <v>100</v>
      </c>
      <c r="B455" s="93">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5" hidden="1" x14ac:dyDescent="0.25">
      <c r="A456" s="88" t="s">
        <v>101</v>
      </c>
      <c r="B456" s="89">
        <f>B454-B455</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5" hidden="1" x14ac:dyDescent="0.25">
      <c r="A457" s="88"/>
      <c r="B457" s="89"/>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5.75" hidden="1" thickBot="1" x14ac:dyDescent="0.3">
      <c r="A458" s="141" t="s">
        <v>102</v>
      </c>
      <c r="B458" s="142">
        <f>B452-B455</f>
        <v>0</v>
      </c>
      <c r="C458"/>
      <c r="D458"/>
      <c r="E458" s="94"/>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5" hidden="1" x14ac:dyDescent="0.25">
      <c r="A459"/>
      <c r="B459"/>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5" hidden="1" x14ac:dyDescent="0.25">
      <c r="A460"/>
      <c r="B460"/>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5" hidden="1" customHeight="1" x14ac:dyDescent="0.2">
      <c r="A461" s="90" t="s">
        <v>103</v>
      </c>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ht="11.25" customHeight="1"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H492" s="2"/>
      <c r="I492" s="2"/>
      <c r="J492" s="2"/>
      <c r="S492" s="2"/>
      <c r="T492" s="2"/>
      <c r="U492" s="2"/>
    </row>
    <row r="493" spans="1:44" x14ac:dyDescent="0.2">
      <c r="H493" s="2"/>
      <c r="I493" s="2"/>
      <c r="J493" s="2"/>
      <c r="S493" s="2"/>
      <c r="T493" s="2"/>
      <c r="U493" s="2"/>
    </row>
    <row r="494" spans="1:44" x14ac:dyDescent="0.2">
      <c r="H494" s="2"/>
      <c r="I494" s="2"/>
      <c r="J494" s="2"/>
      <c r="S494" s="2"/>
      <c r="T494" s="2"/>
      <c r="U494" s="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sheetData>
  <sheetProtection algorithmName="SHA-512" hashValue="xSAV2vNSTWDvEbk1YUUIYo2n5lHS7aLYDr6ijh4bu9p+eUuTFpmMxW5L+H2yKJL78eyyt6OM+1n5hzYOy2Xr6w==" saltValue="+CCAc3kek7C1y1K8XdpPlw=="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5:XFD463" name="Bereik10"/>
  </protectedRanges>
  <mergeCells count="400">
    <mergeCell ref="A437:F437"/>
    <mergeCell ref="A413:B413"/>
    <mergeCell ref="A414:B414"/>
    <mergeCell ref="C415:D415"/>
    <mergeCell ref="A416:W416"/>
    <mergeCell ref="A419:W419"/>
    <mergeCell ref="A432:W432"/>
    <mergeCell ref="A398:W398"/>
    <mergeCell ref="A407:B407"/>
    <mergeCell ref="A408:B408"/>
    <mergeCell ref="A409:B409"/>
    <mergeCell ref="A410:B410"/>
    <mergeCell ref="A411:B411"/>
    <mergeCell ref="A412:B412"/>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6:R983306 F917720:R917770 F852184:R852234 F786648:R786698 F721112:R721162 F655576:R655626 F590040:R590090 F524504:R524554 F458968:R459018 F393432:R393482 F327896:R327946 F262360:R262410 F196824:R196874 F131288:R131338 F65752:R65802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5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G131411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G196947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G262483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G328019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G393555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G459091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G524627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G590163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G655699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G721235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G786771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G852307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G917843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G983379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xr:uid="{F7F65F49-7C67-4076-BB2A-6D08B7D0DE1B}"/>
    <dataValidation type="whole" allowBlank="1" showInputMessage="1" showErrorMessage="1" error="Gelieve een bedrag lager dan 20.000 EUR in te vullen" sqref="WVG983350 E65824 IU65846 SQ65846 ACM65846 AMI65846 AWE65846 BGA65846 BPW65846 BZS65846 CJO65846 CTK65846 DDG65846 DNC65846 DWY65846 EGU65846 EQQ65846 FAM65846 FKI65846 FUE65846 GEA65846 GNW65846 GXS65846 HHO65846 HRK65846 IBG65846 ILC65846 IUY65846 JEU65846 JOQ65846 JYM65846 KII65846 KSE65846 LCA65846 LLW65846 LVS65846 MFO65846 MPK65846 MZG65846 NJC65846 NSY65846 OCU65846 OMQ65846 OWM65846 PGI65846 PQE65846 QAA65846 QJW65846 QTS65846 RDO65846 RNK65846 RXG65846 SHC65846 SQY65846 TAU65846 TKQ65846 TUM65846 UEI65846 UOE65846 UYA65846 VHW65846 VRS65846 WBO65846 WLK65846 WVG65846 E131360 IU131382 SQ131382 ACM131382 AMI131382 AWE131382 BGA131382 BPW131382 BZS131382 CJO131382 CTK131382 DDG131382 DNC131382 DWY131382 EGU131382 EQQ131382 FAM131382 FKI131382 FUE131382 GEA131382 GNW131382 GXS131382 HHO131382 HRK131382 IBG131382 ILC131382 IUY131382 JEU131382 JOQ131382 JYM131382 KII131382 KSE131382 LCA131382 LLW131382 LVS131382 MFO131382 MPK131382 MZG131382 NJC131382 NSY131382 OCU131382 OMQ131382 OWM131382 PGI131382 PQE131382 QAA131382 QJW131382 QTS131382 RDO131382 RNK131382 RXG131382 SHC131382 SQY131382 TAU131382 TKQ131382 TUM131382 UEI131382 UOE131382 UYA131382 VHW131382 VRS131382 WBO131382 WLK131382 WVG131382 E196896 IU196918 SQ196918 ACM196918 AMI196918 AWE196918 BGA196918 BPW196918 BZS196918 CJO196918 CTK196918 DDG196918 DNC196918 DWY196918 EGU196918 EQQ196918 FAM196918 FKI196918 FUE196918 GEA196918 GNW196918 GXS196918 HHO196918 HRK196918 IBG196918 ILC196918 IUY196918 JEU196918 JOQ196918 JYM196918 KII196918 KSE196918 LCA196918 LLW196918 LVS196918 MFO196918 MPK196918 MZG196918 NJC196918 NSY196918 OCU196918 OMQ196918 OWM196918 PGI196918 PQE196918 QAA196918 QJW196918 QTS196918 RDO196918 RNK196918 RXG196918 SHC196918 SQY196918 TAU196918 TKQ196918 TUM196918 UEI196918 UOE196918 UYA196918 VHW196918 VRS196918 WBO196918 WLK196918 WVG196918 E262432 IU262454 SQ262454 ACM262454 AMI262454 AWE262454 BGA262454 BPW262454 BZS262454 CJO262454 CTK262454 DDG262454 DNC262454 DWY262454 EGU262454 EQQ262454 FAM262454 FKI262454 FUE262454 GEA262454 GNW262454 GXS262454 HHO262454 HRK262454 IBG262454 ILC262454 IUY262454 JEU262454 JOQ262454 JYM262454 KII262454 KSE262454 LCA262454 LLW262454 LVS262454 MFO262454 MPK262454 MZG262454 NJC262454 NSY262454 OCU262454 OMQ262454 OWM262454 PGI262454 PQE262454 QAA262454 QJW262454 QTS262454 RDO262454 RNK262454 RXG262454 SHC262454 SQY262454 TAU262454 TKQ262454 TUM262454 UEI262454 UOE262454 UYA262454 VHW262454 VRS262454 WBO262454 WLK262454 WVG262454 E327968 IU327990 SQ327990 ACM327990 AMI327990 AWE327990 BGA327990 BPW327990 BZS327990 CJO327990 CTK327990 DDG327990 DNC327990 DWY327990 EGU327990 EQQ327990 FAM327990 FKI327990 FUE327990 GEA327990 GNW327990 GXS327990 HHO327990 HRK327990 IBG327990 ILC327990 IUY327990 JEU327990 JOQ327990 JYM327990 KII327990 KSE327990 LCA327990 LLW327990 LVS327990 MFO327990 MPK327990 MZG327990 NJC327990 NSY327990 OCU327990 OMQ327990 OWM327990 PGI327990 PQE327990 QAA327990 QJW327990 QTS327990 RDO327990 RNK327990 RXG327990 SHC327990 SQY327990 TAU327990 TKQ327990 TUM327990 UEI327990 UOE327990 UYA327990 VHW327990 VRS327990 WBO327990 WLK327990 WVG327990 E393504 IU393526 SQ393526 ACM393526 AMI393526 AWE393526 BGA393526 BPW393526 BZS393526 CJO393526 CTK393526 DDG393526 DNC393526 DWY393526 EGU393526 EQQ393526 FAM393526 FKI393526 FUE393526 GEA393526 GNW393526 GXS393526 HHO393526 HRK393526 IBG393526 ILC393526 IUY393526 JEU393526 JOQ393526 JYM393526 KII393526 KSE393526 LCA393526 LLW393526 LVS393526 MFO393526 MPK393526 MZG393526 NJC393526 NSY393526 OCU393526 OMQ393526 OWM393526 PGI393526 PQE393526 QAA393526 QJW393526 QTS393526 RDO393526 RNK393526 RXG393526 SHC393526 SQY393526 TAU393526 TKQ393526 TUM393526 UEI393526 UOE393526 UYA393526 VHW393526 VRS393526 WBO393526 WLK393526 WVG393526 E459040 IU459062 SQ459062 ACM459062 AMI459062 AWE459062 BGA459062 BPW459062 BZS459062 CJO459062 CTK459062 DDG459062 DNC459062 DWY459062 EGU459062 EQQ459062 FAM459062 FKI459062 FUE459062 GEA459062 GNW459062 GXS459062 HHO459062 HRK459062 IBG459062 ILC459062 IUY459062 JEU459062 JOQ459062 JYM459062 KII459062 KSE459062 LCA459062 LLW459062 LVS459062 MFO459062 MPK459062 MZG459062 NJC459062 NSY459062 OCU459062 OMQ459062 OWM459062 PGI459062 PQE459062 QAA459062 QJW459062 QTS459062 RDO459062 RNK459062 RXG459062 SHC459062 SQY459062 TAU459062 TKQ459062 TUM459062 UEI459062 UOE459062 UYA459062 VHW459062 VRS459062 WBO459062 WLK459062 WVG459062 E524576 IU524598 SQ524598 ACM524598 AMI524598 AWE524598 BGA524598 BPW524598 BZS524598 CJO524598 CTK524598 DDG524598 DNC524598 DWY524598 EGU524598 EQQ524598 FAM524598 FKI524598 FUE524598 GEA524598 GNW524598 GXS524598 HHO524598 HRK524598 IBG524598 ILC524598 IUY524598 JEU524598 JOQ524598 JYM524598 KII524598 KSE524598 LCA524598 LLW524598 LVS524598 MFO524598 MPK524598 MZG524598 NJC524598 NSY524598 OCU524598 OMQ524598 OWM524598 PGI524598 PQE524598 QAA524598 QJW524598 QTS524598 RDO524598 RNK524598 RXG524598 SHC524598 SQY524598 TAU524598 TKQ524598 TUM524598 UEI524598 UOE524598 UYA524598 VHW524598 VRS524598 WBO524598 WLK524598 WVG524598 E590112 IU590134 SQ590134 ACM590134 AMI590134 AWE590134 BGA590134 BPW590134 BZS590134 CJO590134 CTK590134 DDG590134 DNC590134 DWY590134 EGU590134 EQQ590134 FAM590134 FKI590134 FUE590134 GEA590134 GNW590134 GXS590134 HHO590134 HRK590134 IBG590134 ILC590134 IUY590134 JEU590134 JOQ590134 JYM590134 KII590134 KSE590134 LCA590134 LLW590134 LVS590134 MFO590134 MPK590134 MZG590134 NJC590134 NSY590134 OCU590134 OMQ590134 OWM590134 PGI590134 PQE590134 QAA590134 QJW590134 QTS590134 RDO590134 RNK590134 RXG590134 SHC590134 SQY590134 TAU590134 TKQ590134 TUM590134 UEI590134 UOE590134 UYA590134 VHW590134 VRS590134 WBO590134 WLK590134 WVG590134 E655648 IU655670 SQ655670 ACM655670 AMI655670 AWE655670 BGA655670 BPW655670 BZS655670 CJO655670 CTK655670 DDG655670 DNC655670 DWY655670 EGU655670 EQQ655670 FAM655670 FKI655670 FUE655670 GEA655670 GNW655670 GXS655670 HHO655670 HRK655670 IBG655670 ILC655670 IUY655670 JEU655670 JOQ655670 JYM655670 KII655670 KSE655670 LCA655670 LLW655670 LVS655670 MFO655670 MPK655670 MZG655670 NJC655670 NSY655670 OCU655670 OMQ655670 OWM655670 PGI655670 PQE655670 QAA655670 QJW655670 QTS655670 RDO655670 RNK655670 RXG655670 SHC655670 SQY655670 TAU655670 TKQ655670 TUM655670 UEI655670 UOE655670 UYA655670 VHW655670 VRS655670 WBO655670 WLK655670 WVG655670 E721184 IU721206 SQ721206 ACM721206 AMI721206 AWE721206 BGA721206 BPW721206 BZS721206 CJO721206 CTK721206 DDG721206 DNC721206 DWY721206 EGU721206 EQQ721206 FAM721206 FKI721206 FUE721206 GEA721206 GNW721206 GXS721206 HHO721206 HRK721206 IBG721206 ILC721206 IUY721206 JEU721206 JOQ721206 JYM721206 KII721206 KSE721206 LCA721206 LLW721206 LVS721206 MFO721206 MPK721206 MZG721206 NJC721206 NSY721206 OCU721206 OMQ721206 OWM721206 PGI721206 PQE721206 QAA721206 QJW721206 QTS721206 RDO721206 RNK721206 RXG721206 SHC721206 SQY721206 TAU721206 TKQ721206 TUM721206 UEI721206 UOE721206 UYA721206 VHW721206 VRS721206 WBO721206 WLK721206 WVG721206 E786720 IU786742 SQ786742 ACM786742 AMI786742 AWE786742 BGA786742 BPW786742 BZS786742 CJO786742 CTK786742 DDG786742 DNC786742 DWY786742 EGU786742 EQQ786742 FAM786742 FKI786742 FUE786742 GEA786742 GNW786742 GXS786742 HHO786742 HRK786742 IBG786742 ILC786742 IUY786742 JEU786742 JOQ786742 JYM786742 KII786742 KSE786742 LCA786742 LLW786742 LVS786742 MFO786742 MPK786742 MZG786742 NJC786742 NSY786742 OCU786742 OMQ786742 OWM786742 PGI786742 PQE786742 QAA786742 QJW786742 QTS786742 RDO786742 RNK786742 RXG786742 SHC786742 SQY786742 TAU786742 TKQ786742 TUM786742 UEI786742 UOE786742 UYA786742 VHW786742 VRS786742 WBO786742 WLK786742 WVG786742 E852256 IU852278 SQ852278 ACM852278 AMI852278 AWE852278 BGA852278 BPW852278 BZS852278 CJO852278 CTK852278 DDG852278 DNC852278 DWY852278 EGU852278 EQQ852278 FAM852278 FKI852278 FUE852278 GEA852278 GNW852278 GXS852278 HHO852278 HRK852278 IBG852278 ILC852278 IUY852278 JEU852278 JOQ852278 JYM852278 KII852278 KSE852278 LCA852278 LLW852278 LVS852278 MFO852278 MPK852278 MZG852278 NJC852278 NSY852278 OCU852278 OMQ852278 OWM852278 PGI852278 PQE852278 QAA852278 QJW852278 QTS852278 RDO852278 RNK852278 RXG852278 SHC852278 SQY852278 TAU852278 TKQ852278 TUM852278 UEI852278 UOE852278 UYA852278 VHW852278 VRS852278 WBO852278 WLK852278 WVG852278 E917792 IU917814 SQ917814 ACM917814 AMI917814 AWE917814 BGA917814 BPW917814 BZS917814 CJO917814 CTK917814 DDG917814 DNC917814 DWY917814 EGU917814 EQQ917814 FAM917814 FKI917814 FUE917814 GEA917814 GNW917814 GXS917814 HHO917814 HRK917814 IBG917814 ILC917814 IUY917814 JEU917814 JOQ917814 JYM917814 KII917814 KSE917814 LCA917814 LLW917814 LVS917814 MFO917814 MPK917814 MZG917814 NJC917814 NSY917814 OCU917814 OMQ917814 OWM917814 PGI917814 PQE917814 QAA917814 QJW917814 QTS917814 RDO917814 RNK917814 RXG917814 SHC917814 SQY917814 TAU917814 TKQ917814 TUM917814 UEI917814 UOE917814 UYA917814 VHW917814 VRS917814 WBO917814 WLK917814 WVG917814 E983328 IU983350 SQ983350 ACM983350 AMI983350 AWE983350 BGA983350 BPW983350 BZS983350 CJO983350 CTK983350 DDG983350 DNC983350 DWY983350 EGU983350 EQQ983350 FAM983350 FKI983350 FUE983350 GEA983350 GNW983350 GXS983350 HHO983350 HRK983350 IBG983350 ILC983350 IUY983350 JEU983350 JOQ983350 JYM983350 KII983350 KSE983350 LCA983350 LLW983350 LVS983350 MFO983350 MPK983350 MZG983350 NJC983350 NSY983350 OCU983350 OMQ983350 OWM983350 PGI983350 PQE983350 QAA983350 QJW983350 QTS983350 RDO983350 RNK983350 RXG983350 SHC983350 SQY983350 TAU983350 TKQ983350 TUM983350 UEI983350 UOE983350 UYA983350 VHW983350 VRS983350 WBO983350 WLK983350" xr:uid="{52399441-3A22-447B-99AC-FF04C88AC252}">
      <formula1>0</formula1>
      <formula2>20000</formula2>
    </dataValidation>
    <dataValidation type="list" allowBlank="1" showInputMessage="1" showErrorMessage="1" sqref="WVG983278:WVG983328 WLK983278:WLK983328 WBO983278:WBO983328 VRS983278:VRS983328 VHW983278:VHW983328 UYA983278:UYA983328 UOE983278:UOE983328 UEI983278:UEI983328 TUM983278:TUM983328 TKQ983278:TKQ983328 TAU983278:TAU983328 SQY983278:SQY983328 SHC983278:SHC983328 RXG983278:RXG983328 RNK983278:RNK983328 RDO983278:RDO983328 QTS983278:QTS983328 QJW983278:QJW983328 QAA983278:QAA983328 PQE983278:PQE983328 PGI983278:PGI983328 OWM983278:OWM983328 OMQ983278:OMQ983328 OCU983278:OCU983328 NSY983278:NSY983328 NJC983278:NJC983328 MZG983278:MZG983328 MPK983278:MPK983328 MFO983278:MFO983328 LVS983278:LVS983328 LLW983278:LLW983328 LCA983278:LCA983328 KSE983278:KSE983328 KII983278:KII983328 JYM983278:JYM983328 JOQ983278:JOQ983328 JEU983278:JEU983328 IUY983278:IUY983328 ILC983278:ILC983328 IBG983278:IBG983328 HRK983278:HRK983328 HHO983278:HHO983328 GXS983278:GXS983328 GNW983278:GNW983328 GEA983278:GEA983328 FUE983278:FUE983328 FKI983278:FKI983328 FAM983278:FAM983328 EQQ983278:EQQ983328 EGU983278:EGU983328 DWY983278:DWY983328 DNC983278:DNC983328 DDG983278:DDG983328 CTK983278:CTK983328 CJO983278:CJO983328 BZS983278:BZS983328 BPW983278:BPW983328 BGA983278:BGA983328 AWE983278:AWE983328 AMI983278:AMI983328 ACM983278:ACM983328 SQ983278:SQ983328 IU983278:IU983328 E983256:E983306 WVG917742:WVG917792 WLK917742:WLK917792 WBO917742:WBO917792 VRS917742:VRS917792 VHW917742:VHW917792 UYA917742:UYA917792 UOE917742:UOE917792 UEI917742:UEI917792 TUM917742:TUM917792 TKQ917742:TKQ917792 TAU917742:TAU917792 SQY917742:SQY917792 SHC917742:SHC917792 RXG917742:RXG917792 RNK917742:RNK917792 RDO917742:RDO917792 QTS917742:QTS917792 QJW917742:QJW917792 QAA917742:QAA917792 PQE917742:PQE917792 PGI917742:PGI917792 OWM917742:OWM917792 OMQ917742:OMQ917792 OCU917742:OCU917792 NSY917742:NSY917792 NJC917742:NJC917792 MZG917742:MZG917792 MPK917742:MPK917792 MFO917742:MFO917792 LVS917742:LVS917792 LLW917742:LLW917792 LCA917742:LCA917792 KSE917742:KSE917792 KII917742:KII917792 JYM917742:JYM917792 JOQ917742:JOQ917792 JEU917742:JEU917792 IUY917742:IUY917792 ILC917742:ILC917792 IBG917742:IBG917792 HRK917742:HRK917792 HHO917742:HHO917792 GXS917742:GXS917792 GNW917742:GNW917792 GEA917742:GEA917792 FUE917742:FUE917792 FKI917742:FKI917792 FAM917742:FAM917792 EQQ917742:EQQ917792 EGU917742:EGU917792 DWY917742:DWY917792 DNC917742:DNC917792 DDG917742:DDG917792 CTK917742:CTK917792 CJO917742:CJO917792 BZS917742:BZS917792 BPW917742:BPW917792 BGA917742:BGA917792 AWE917742:AWE917792 AMI917742:AMI917792 ACM917742:ACM917792 SQ917742:SQ917792 IU917742:IU917792 E917720:E917770 WVG852206:WVG852256 WLK852206:WLK852256 WBO852206:WBO852256 VRS852206:VRS852256 VHW852206:VHW852256 UYA852206:UYA852256 UOE852206:UOE852256 UEI852206:UEI852256 TUM852206:TUM852256 TKQ852206:TKQ852256 TAU852206:TAU852256 SQY852206:SQY852256 SHC852206:SHC852256 RXG852206:RXG852256 RNK852206:RNK852256 RDO852206:RDO852256 QTS852206:QTS852256 QJW852206:QJW852256 QAA852206:QAA852256 PQE852206:PQE852256 PGI852206:PGI852256 OWM852206:OWM852256 OMQ852206:OMQ852256 OCU852206:OCU852256 NSY852206:NSY852256 NJC852206:NJC852256 MZG852206:MZG852256 MPK852206:MPK852256 MFO852206:MFO852256 LVS852206:LVS852256 LLW852206:LLW852256 LCA852206:LCA852256 KSE852206:KSE852256 KII852206:KII852256 JYM852206:JYM852256 JOQ852206:JOQ852256 JEU852206:JEU852256 IUY852206:IUY852256 ILC852206:ILC852256 IBG852206:IBG852256 HRK852206:HRK852256 HHO852206:HHO852256 GXS852206:GXS852256 GNW852206:GNW852256 GEA852206:GEA852256 FUE852206:FUE852256 FKI852206:FKI852256 FAM852206:FAM852256 EQQ852206:EQQ852256 EGU852206:EGU852256 DWY852206:DWY852256 DNC852206:DNC852256 DDG852206:DDG852256 CTK852206:CTK852256 CJO852206:CJO852256 BZS852206:BZS852256 BPW852206:BPW852256 BGA852206:BGA852256 AWE852206:AWE852256 AMI852206:AMI852256 ACM852206:ACM852256 SQ852206:SQ852256 IU852206:IU852256 E852184:E852234 WVG786670:WVG786720 WLK786670:WLK786720 WBO786670:WBO786720 VRS786670:VRS786720 VHW786670:VHW786720 UYA786670:UYA786720 UOE786670:UOE786720 UEI786670:UEI786720 TUM786670:TUM786720 TKQ786670:TKQ786720 TAU786670:TAU786720 SQY786670:SQY786720 SHC786670:SHC786720 RXG786670:RXG786720 RNK786670:RNK786720 RDO786670:RDO786720 QTS786670:QTS786720 QJW786670:QJW786720 QAA786670:QAA786720 PQE786670:PQE786720 PGI786670:PGI786720 OWM786670:OWM786720 OMQ786670:OMQ786720 OCU786670:OCU786720 NSY786670:NSY786720 NJC786670:NJC786720 MZG786670:MZG786720 MPK786670:MPK786720 MFO786670:MFO786720 LVS786670:LVS786720 LLW786670:LLW786720 LCA786670:LCA786720 KSE786670:KSE786720 KII786670:KII786720 JYM786670:JYM786720 JOQ786670:JOQ786720 JEU786670:JEU786720 IUY786670:IUY786720 ILC786670:ILC786720 IBG786670:IBG786720 HRK786670:HRK786720 HHO786670:HHO786720 GXS786670:GXS786720 GNW786670:GNW786720 GEA786670:GEA786720 FUE786670:FUE786720 FKI786670:FKI786720 FAM786670:FAM786720 EQQ786670:EQQ786720 EGU786670:EGU786720 DWY786670:DWY786720 DNC786670:DNC786720 DDG786670:DDG786720 CTK786670:CTK786720 CJO786670:CJO786720 BZS786670:BZS786720 BPW786670:BPW786720 BGA786670:BGA786720 AWE786670:AWE786720 AMI786670:AMI786720 ACM786670:ACM786720 SQ786670:SQ786720 IU786670:IU786720 E786648:E786698 WVG721134:WVG721184 WLK721134:WLK721184 WBO721134:WBO721184 VRS721134:VRS721184 VHW721134:VHW721184 UYA721134:UYA721184 UOE721134:UOE721184 UEI721134:UEI721184 TUM721134:TUM721184 TKQ721134:TKQ721184 TAU721134:TAU721184 SQY721134:SQY721184 SHC721134:SHC721184 RXG721134:RXG721184 RNK721134:RNK721184 RDO721134:RDO721184 QTS721134:QTS721184 QJW721134:QJW721184 QAA721134:QAA721184 PQE721134:PQE721184 PGI721134:PGI721184 OWM721134:OWM721184 OMQ721134:OMQ721184 OCU721134:OCU721184 NSY721134:NSY721184 NJC721134:NJC721184 MZG721134:MZG721184 MPK721134:MPK721184 MFO721134:MFO721184 LVS721134:LVS721184 LLW721134:LLW721184 LCA721134:LCA721184 KSE721134:KSE721184 KII721134:KII721184 JYM721134:JYM721184 JOQ721134:JOQ721184 JEU721134:JEU721184 IUY721134:IUY721184 ILC721134:ILC721184 IBG721134:IBG721184 HRK721134:HRK721184 HHO721134:HHO721184 GXS721134:GXS721184 GNW721134:GNW721184 GEA721134:GEA721184 FUE721134:FUE721184 FKI721134:FKI721184 FAM721134:FAM721184 EQQ721134:EQQ721184 EGU721134:EGU721184 DWY721134:DWY721184 DNC721134:DNC721184 DDG721134:DDG721184 CTK721134:CTK721184 CJO721134:CJO721184 BZS721134:BZS721184 BPW721134:BPW721184 BGA721134:BGA721184 AWE721134:AWE721184 AMI721134:AMI721184 ACM721134:ACM721184 SQ721134:SQ721184 IU721134:IU721184 E721112:E721162 WVG655598:WVG655648 WLK655598:WLK655648 WBO655598:WBO655648 VRS655598:VRS655648 VHW655598:VHW655648 UYA655598:UYA655648 UOE655598:UOE655648 UEI655598:UEI655648 TUM655598:TUM655648 TKQ655598:TKQ655648 TAU655598:TAU655648 SQY655598:SQY655648 SHC655598:SHC655648 RXG655598:RXG655648 RNK655598:RNK655648 RDO655598:RDO655648 QTS655598:QTS655648 QJW655598:QJW655648 QAA655598:QAA655648 PQE655598:PQE655648 PGI655598:PGI655648 OWM655598:OWM655648 OMQ655598:OMQ655648 OCU655598:OCU655648 NSY655598:NSY655648 NJC655598:NJC655648 MZG655598:MZG655648 MPK655598:MPK655648 MFO655598:MFO655648 LVS655598:LVS655648 LLW655598:LLW655648 LCA655598:LCA655648 KSE655598:KSE655648 KII655598:KII655648 JYM655598:JYM655648 JOQ655598:JOQ655648 JEU655598:JEU655648 IUY655598:IUY655648 ILC655598:ILC655648 IBG655598:IBG655648 HRK655598:HRK655648 HHO655598:HHO655648 GXS655598:GXS655648 GNW655598:GNW655648 GEA655598:GEA655648 FUE655598:FUE655648 FKI655598:FKI655648 FAM655598:FAM655648 EQQ655598:EQQ655648 EGU655598:EGU655648 DWY655598:DWY655648 DNC655598:DNC655648 DDG655598:DDG655648 CTK655598:CTK655648 CJO655598:CJO655648 BZS655598:BZS655648 BPW655598:BPW655648 BGA655598:BGA655648 AWE655598:AWE655648 AMI655598:AMI655648 ACM655598:ACM655648 SQ655598:SQ655648 IU655598:IU655648 E655576:E655626 WVG590062:WVG590112 WLK590062:WLK590112 WBO590062:WBO590112 VRS590062:VRS590112 VHW590062:VHW590112 UYA590062:UYA590112 UOE590062:UOE590112 UEI590062:UEI590112 TUM590062:TUM590112 TKQ590062:TKQ590112 TAU590062:TAU590112 SQY590062:SQY590112 SHC590062:SHC590112 RXG590062:RXG590112 RNK590062:RNK590112 RDO590062:RDO590112 QTS590062:QTS590112 QJW590062:QJW590112 QAA590062:QAA590112 PQE590062:PQE590112 PGI590062:PGI590112 OWM590062:OWM590112 OMQ590062:OMQ590112 OCU590062:OCU590112 NSY590062:NSY590112 NJC590062:NJC590112 MZG590062:MZG590112 MPK590062:MPK590112 MFO590062:MFO590112 LVS590062:LVS590112 LLW590062:LLW590112 LCA590062:LCA590112 KSE590062:KSE590112 KII590062:KII590112 JYM590062:JYM590112 JOQ590062:JOQ590112 JEU590062:JEU590112 IUY590062:IUY590112 ILC590062:ILC590112 IBG590062:IBG590112 HRK590062:HRK590112 HHO590062:HHO590112 GXS590062:GXS590112 GNW590062:GNW590112 GEA590062:GEA590112 FUE590062:FUE590112 FKI590062:FKI590112 FAM590062:FAM590112 EQQ590062:EQQ590112 EGU590062:EGU590112 DWY590062:DWY590112 DNC590062:DNC590112 DDG590062:DDG590112 CTK590062:CTK590112 CJO590062:CJO590112 BZS590062:BZS590112 BPW590062:BPW590112 BGA590062:BGA590112 AWE590062:AWE590112 AMI590062:AMI590112 ACM590062:ACM590112 SQ590062:SQ590112 IU590062:IU590112 E590040:E590090 WVG524526:WVG524576 WLK524526:WLK524576 WBO524526:WBO524576 VRS524526:VRS524576 VHW524526:VHW524576 UYA524526:UYA524576 UOE524526:UOE524576 UEI524526:UEI524576 TUM524526:TUM524576 TKQ524526:TKQ524576 TAU524526:TAU524576 SQY524526:SQY524576 SHC524526:SHC524576 RXG524526:RXG524576 RNK524526:RNK524576 RDO524526:RDO524576 QTS524526:QTS524576 QJW524526:QJW524576 QAA524526:QAA524576 PQE524526:PQE524576 PGI524526:PGI524576 OWM524526:OWM524576 OMQ524526:OMQ524576 OCU524526:OCU524576 NSY524526:NSY524576 NJC524526:NJC524576 MZG524526:MZG524576 MPK524526:MPK524576 MFO524526:MFO524576 LVS524526:LVS524576 LLW524526:LLW524576 LCA524526:LCA524576 KSE524526:KSE524576 KII524526:KII524576 JYM524526:JYM524576 JOQ524526:JOQ524576 JEU524526:JEU524576 IUY524526:IUY524576 ILC524526:ILC524576 IBG524526:IBG524576 HRK524526:HRK524576 HHO524526:HHO524576 GXS524526:GXS524576 GNW524526:GNW524576 GEA524526:GEA524576 FUE524526:FUE524576 FKI524526:FKI524576 FAM524526:FAM524576 EQQ524526:EQQ524576 EGU524526:EGU524576 DWY524526:DWY524576 DNC524526:DNC524576 DDG524526:DDG524576 CTK524526:CTK524576 CJO524526:CJO524576 BZS524526:BZS524576 BPW524526:BPW524576 BGA524526:BGA524576 AWE524526:AWE524576 AMI524526:AMI524576 ACM524526:ACM524576 SQ524526:SQ524576 IU524526:IU524576 E524504:E524554 WVG458990:WVG459040 WLK458990:WLK459040 WBO458990:WBO459040 VRS458990:VRS459040 VHW458990:VHW459040 UYA458990:UYA459040 UOE458990:UOE459040 UEI458990:UEI459040 TUM458990:TUM459040 TKQ458990:TKQ459040 TAU458990:TAU459040 SQY458990:SQY459040 SHC458990:SHC459040 RXG458990:RXG459040 RNK458990:RNK459040 RDO458990:RDO459040 QTS458990:QTS459040 QJW458990:QJW459040 QAA458990:QAA459040 PQE458990:PQE459040 PGI458990:PGI459040 OWM458990:OWM459040 OMQ458990:OMQ459040 OCU458990:OCU459040 NSY458990:NSY459040 NJC458990:NJC459040 MZG458990:MZG459040 MPK458990:MPK459040 MFO458990:MFO459040 LVS458990:LVS459040 LLW458990:LLW459040 LCA458990:LCA459040 KSE458990:KSE459040 KII458990:KII459040 JYM458990:JYM459040 JOQ458990:JOQ459040 JEU458990:JEU459040 IUY458990:IUY459040 ILC458990:ILC459040 IBG458990:IBG459040 HRK458990:HRK459040 HHO458990:HHO459040 GXS458990:GXS459040 GNW458990:GNW459040 GEA458990:GEA459040 FUE458990:FUE459040 FKI458990:FKI459040 FAM458990:FAM459040 EQQ458990:EQQ459040 EGU458990:EGU459040 DWY458990:DWY459040 DNC458990:DNC459040 DDG458990:DDG459040 CTK458990:CTK459040 CJO458990:CJO459040 BZS458990:BZS459040 BPW458990:BPW459040 BGA458990:BGA459040 AWE458990:AWE459040 AMI458990:AMI459040 ACM458990:ACM459040 SQ458990:SQ459040 IU458990:IU459040 E458968:E459018 WVG393454:WVG393504 WLK393454:WLK393504 WBO393454:WBO393504 VRS393454:VRS393504 VHW393454:VHW393504 UYA393454:UYA393504 UOE393454:UOE393504 UEI393454:UEI393504 TUM393454:TUM393504 TKQ393454:TKQ393504 TAU393454:TAU393504 SQY393454:SQY393504 SHC393454:SHC393504 RXG393454:RXG393504 RNK393454:RNK393504 RDO393454:RDO393504 QTS393454:QTS393504 QJW393454:QJW393504 QAA393454:QAA393504 PQE393454:PQE393504 PGI393454:PGI393504 OWM393454:OWM393504 OMQ393454:OMQ393504 OCU393454:OCU393504 NSY393454:NSY393504 NJC393454:NJC393504 MZG393454:MZG393504 MPK393454:MPK393504 MFO393454:MFO393504 LVS393454:LVS393504 LLW393454:LLW393504 LCA393454:LCA393504 KSE393454:KSE393504 KII393454:KII393504 JYM393454:JYM393504 JOQ393454:JOQ393504 JEU393454:JEU393504 IUY393454:IUY393504 ILC393454:ILC393504 IBG393454:IBG393504 HRK393454:HRK393504 HHO393454:HHO393504 GXS393454:GXS393504 GNW393454:GNW393504 GEA393454:GEA393504 FUE393454:FUE393504 FKI393454:FKI393504 FAM393454:FAM393504 EQQ393454:EQQ393504 EGU393454:EGU393504 DWY393454:DWY393504 DNC393454:DNC393504 DDG393454:DDG393504 CTK393454:CTK393504 CJO393454:CJO393504 BZS393454:BZS393504 BPW393454:BPW393504 BGA393454:BGA393504 AWE393454:AWE393504 AMI393454:AMI393504 ACM393454:ACM393504 SQ393454:SQ393504 IU393454:IU393504 E393432:E393482 WVG327918:WVG327968 WLK327918:WLK327968 WBO327918:WBO327968 VRS327918:VRS327968 VHW327918:VHW327968 UYA327918:UYA327968 UOE327918:UOE327968 UEI327918:UEI327968 TUM327918:TUM327968 TKQ327918:TKQ327968 TAU327918:TAU327968 SQY327918:SQY327968 SHC327918:SHC327968 RXG327918:RXG327968 RNK327918:RNK327968 RDO327918:RDO327968 QTS327918:QTS327968 QJW327918:QJW327968 QAA327918:QAA327968 PQE327918:PQE327968 PGI327918:PGI327968 OWM327918:OWM327968 OMQ327918:OMQ327968 OCU327918:OCU327968 NSY327918:NSY327968 NJC327918:NJC327968 MZG327918:MZG327968 MPK327918:MPK327968 MFO327918:MFO327968 LVS327918:LVS327968 LLW327918:LLW327968 LCA327918:LCA327968 KSE327918:KSE327968 KII327918:KII327968 JYM327918:JYM327968 JOQ327918:JOQ327968 JEU327918:JEU327968 IUY327918:IUY327968 ILC327918:ILC327968 IBG327918:IBG327968 HRK327918:HRK327968 HHO327918:HHO327968 GXS327918:GXS327968 GNW327918:GNW327968 GEA327918:GEA327968 FUE327918:FUE327968 FKI327918:FKI327968 FAM327918:FAM327968 EQQ327918:EQQ327968 EGU327918:EGU327968 DWY327918:DWY327968 DNC327918:DNC327968 DDG327918:DDG327968 CTK327918:CTK327968 CJO327918:CJO327968 BZS327918:BZS327968 BPW327918:BPW327968 BGA327918:BGA327968 AWE327918:AWE327968 AMI327918:AMI327968 ACM327918:ACM327968 SQ327918:SQ327968 IU327918:IU327968 E327896:E327946 WVG262382:WVG262432 WLK262382:WLK262432 WBO262382:WBO262432 VRS262382:VRS262432 VHW262382:VHW262432 UYA262382:UYA262432 UOE262382:UOE262432 UEI262382:UEI262432 TUM262382:TUM262432 TKQ262382:TKQ262432 TAU262382:TAU262432 SQY262382:SQY262432 SHC262382:SHC262432 RXG262382:RXG262432 RNK262382:RNK262432 RDO262382:RDO262432 QTS262382:QTS262432 QJW262382:QJW262432 QAA262382:QAA262432 PQE262382:PQE262432 PGI262382:PGI262432 OWM262382:OWM262432 OMQ262382:OMQ262432 OCU262382:OCU262432 NSY262382:NSY262432 NJC262382:NJC262432 MZG262382:MZG262432 MPK262382:MPK262432 MFO262382:MFO262432 LVS262382:LVS262432 LLW262382:LLW262432 LCA262382:LCA262432 KSE262382:KSE262432 KII262382:KII262432 JYM262382:JYM262432 JOQ262382:JOQ262432 JEU262382:JEU262432 IUY262382:IUY262432 ILC262382:ILC262432 IBG262382:IBG262432 HRK262382:HRK262432 HHO262382:HHO262432 GXS262382:GXS262432 GNW262382:GNW262432 GEA262382:GEA262432 FUE262382:FUE262432 FKI262382:FKI262432 FAM262382:FAM262432 EQQ262382:EQQ262432 EGU262382:EGU262432 DWY262382:DWY262432 DNC262382:DNC262432 DDG262382:DDG262432 CTK262382:CTK262432 CJO262382:CJO262432 BZS262382:BZS262432 BPW262382:BPW262432 BGA262382:BGA262432 AWE262382:AWE262432 AMI262382:AMI262432 ACM262382:ACM262432 SQ262382:SQ262432 IU262382:IU262432 E262360:E262410 WVG196846:WVG196896 WLK196846:WLK196896 WBO196846:WBO196896 VRS196846:VRS196896 VHW196846:VHW196896 UYA196846:UYA196896 UOE196846:UOE196896 UEI196846:UEI196896 TUM196846:TUM196896 TKQ196846:TKQ196896 TAU196846:TAU196896 SQY196846:SQY196896 SHC196846:SHC196896 RXG196846:RXG196896 RNK196846:RNK196896 RDO196846:RDO196896 QTS196846:QTS196896 QJW196846:QJW196896 QAA196846:QAA196896 PQE196846:PQE196896 PGI196846:PGI196896 OWM196846:OWM196896 OMQ196846:OMQ196896 OCU196846:OCU196896 NSY196846:NSY196896 NJC196846:NJC196896 MZG196846:MZG196896 MPK196846:MPK196896 MFO196846:MFO196896 LVS196846:LVS196896 LLW196846:LLW196896 LCA196846:LCA196896 KSE196846:KSE196896 KII196846:KII196896 JYM196846:JYM196896 JOQ196846:JOQ196896 JEU196846:JEU196896 IUY196846:IUY196896 ILC196846:ILC196896 IBG196846:IBG196896 HRK196846:HRK196896 HHO196846:HHO196896 GXS196846:GXS196896 GNW196846:GNW196896 GEA196846:GEA196896 FUE196846:FUE196896 FKI196846:FKI196896 FAM196846:FAM196896 EQQ196846:EQQ196896 EGU196846:EGU196896 DWY196846:DWY196896 DNC196846:DNC196896 DDG196846:DDG196896 CTK196846:CTK196896 CJO196846:CJO196896 BZS196846:BZS196896 BPW196846:BPW196896 BGA196846:BGA196896 AWE196846:AWE196896 AMI196846:AMI196896 ACM196846:ACM196896 SQ196846:SQ196896 IU196846:IU196896 E196824:E196874 WVG131310:WVG131360 WLK131310:WLK131360 WBO131310:WBO131360 VRS131310:VRS131360 VHW131310:VHW131360 UYA131310:UYA131360 UOE131310:UOE131360 UEI131310:UEI131360 TUM131310:TUM131360 TKQ131310:TKQ131360 TAU131310:TAU131360 SQY131310:SQY131360 SHC131310:SHC131360 RXG131310:RXG131360 RNK131310:RNK131360 RDO131310:RDO131360 QTS131310:QTS131360 QJW131310:QJW131360 QAA131310:QAA131360 PQE131310:PQE131360 PGI131310:PGI131360 OWM131310:OWM131360 OMQ131310:OMQ131360 OCU131310:OCU131360 NSY131310:NSY131360 NJC131310:NJC131360 MZG131310:MZG131360 MPK131310:MPK131360 MFO131310:MFO131360 LVS131310:LVS131360 LLW131310:LLW131360 LCA131310:LCA131360 KSE131310:KSE131360 KII131310:KII131360 JYM131310:JYM131360 JOQ131310:JOQ131360 JEU131310:JEU131360 IUY131310:IUY131360 ILC131310:ILC131360 IBG131310:IBG131360 HRK131310:HRK131360 HHO131310:HHO131360 GXS131310:GXS131360 GNW131310:GNW131360 GEA131310:GEA131360 FUE131310:FUE131360 FKI131310:FKI131360 FAM131310:FAM131360 EQQ131310:EQQ131360 EGU131310:EGU131360 DWY131310:DWY131360 DNC131310:DNC131360 DDG131310:DDG131360 CTK131310:CTK131360 CJO131310:CJO131360 BZS131310:BZS131360 BPW131310:BPW131360 BGA131310:BGA131360 AWE131310:AWE131360 AMI131310:AMI131360 ACM131310:ACM131360 SQ131310:SQ131360 IU131310:IU131360 E131288:E131338 WVG65774:WVG65824 WLK65774:WLK65824 WBO65774:WBO65824 VRS65774:VRS65824 VHW65774:VHW65824 UYA65774:UYA65824 UOE65774:UOE65824 UEI65774:UEI65824 TUM65774:TUM65824 TKQ65774:TKQ65824 TAU65774:TAU65824 SQY65774:SQY65824 SHC65774:SHC65824 RXG65774:RXG65824 RNK65774:RNK65824 RDO65774:RDO65824 QTS65774:QTS65824 QJW65774:QJW65824 QAA65774:QAA65824 PQE65774:PQE65824 PGI65774:PGI65824 OWM65774:OWM65824 OMQ65774:OMQ65824 OCU65774:OCU65824 NSY65774:NSY65824 NJC65774:NJC65824 MZG65774:MZG65824 MPK65774:MPK65824 MFO65774:MFO65824 LVS65774:LVS65824 LLW65774:LLW65824 LCA65774:LCA65824 KSE65774:KSE65824 KII65774:KII65824 JYM65774:JYM65824 JOQ65774:JOQ65824 JEU65774:JEU65824 IUY65774:IUY65824 ILC65774:ILC65824 IBG65774:IBG65824 HRK65774:HRK65824 HHO65774:HHO65824 GXS65774:GXS65824 GNW65774:GNW65824 GEA65774:GEA65824 FUE65774:FUE65824 FKI65774:FKI65824 FAM65774:FAM65824 EQQ65774:EQQ65824 EGU65774:EGU65824 DWY65774:DWY65824 DNC65774:DNC65824 DDG65774:DDG65824 CTK65774:CTK65824 CJO65774:CJO65824 BZS65774:BZS65824 BPW65774:BPW65824 BGA65774:BGA65824 AWE65774:AWE65824 AMI65774:AMI65824 ACM65774:ACM65824 SQ65774:SQ65824 IU65774:IU65824 E65752:E65802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4:TB65795 JB65774:JF65795 WVN983278:WVR983299 WLR983278:WLV983299 WBV983278:WBZ983299 VRZ983278:VSD983299 VID983278:VIH983299 UYH983278:UYL983299 UOL983278:UOP983299 UEP983278:UET983299 TUT983278:TUX983299 TKX983278:TLB983299 TBB983278:TBF983299 SRF983278:SRJ983299 SHJ983278:SHN983299 RXN983278:RXR983299 RNR983278:RNV983299 RDV983278:RDZ983299 QTZ983278:QUD983299 QKD983278:QKH983299 QAH983278:QAL983299 PQL983278:PQP983299 PGP983278:PGT983299 OWT983278:OWX983299 OMX983278:ONB983299 ODB983278:ODF983299 NTF983278:NTJ983299 NJJ983278:NJN983299 MZN983278:MZR983299 MPR983278:MPV983299 MFV983278:MFZ983299 LVZ983278:LWD983299 LMD983278:LMH983299 LCH983278:LCL983299 KSL983278:KSP983299 KIP983278:KIT983299 JYT983278:JYX983299 JOX983278:JPB983299 JFB983278:JFF983299 IVF983278:IVJ983299 ILJ983278:ILN983299 IBN983278:IBR983299 HRR983278:HRV983299 HHV983278:HHZ983299 GXZ983278:GYD983299 GOD983278:GOH983299 GEH983278:GEL983299 FUL983278:FUP983299 FKP983278:FKT983299 FAT983278:FAX983299 EQX983278:ERB983299 EHB983278:EHF983299 DXF983278:DXJ983299 DNJ983278:DNN983299 DDN983278:DDR983299 CTR983278:CTV983299 CJV983278:CJZ983299 BZZ983278:CAD983299 BQD983278:BQH983299 BGH983278:BGL983299 AWL983278:AWP983299 AMP983278:AMT983299 ACT983278:ACX983299 SX983278:TB983299 JB983278:JF983299 WVN917742:WVR917763 WLR917742:WLV917763 WBV917742:WBZ917763 VRZ917742:VSD917763 VID917742:VIH917763 UYH917742:UYL917763 UOL917742:UOP917763 UEP917742:UET917763 TUT917742:TUX917763 TKX917742:TLB917763 TBB917742:TBF917763 SRF917742:SRJ917763 SHJ917742:SHN917763 RXN917742:RXR917763 RNR917742:RNV917763 RDV917742:RDZ917763 QTZ917742:QUD917763 QKD917742:QKH917763 QAH917742:QAL917763 PQL917742:PQP917763 PGP917742:PGT917763 OWT917742:OWX917763 OMX917742:ONB917763 ODB917742:ODF917763 NTF917742:NTJ917763 NJJ917742:NJN917763 MZN917742:MZR917763 MPR917742:MPV917763 MFV917742:MFZ917763 LVZ917742:LWD917763 LMD917742:LMH917763 LCH917742:LCL917763 KSL917742:KSP917763 KIP917742:KIT917763 JYT917742:JYX917763 JOX917742:JPB917763 JFB917742:JFF917763 IVF917742:IVJ917763 ILJ917742:ILN917763 IBN917742:IBR917763 HRR917742:HRV917763 HHV917742:HHZ917763 GXZ917742:GYD917763 GOD917742:GOH917763 GEH917742:GEL917763 FUL917742:FUP917763 FKP917742:FKT917763 FAT917742:FAX917763 EQX917742:ERB917763 EHB917742:EHF917763 DXF917742:DXJ917763 DNJ917742:DNN917763 DDN917742:DDR917763 CTR917742:CTV917763 CJV917742:CJZ917763 BZZ917742:CAD917763 BQD917742:BQH917763 BGH917742:BGL917763 AWL917742:AWP917763 AMP917742:AMT917763 ACT917742:ACX917763 SX917742:TB917763 JB917742:JF917763 WVN852206:WVR852227 WLR852206:WLV852227 WBV852206:WBZ852227 VRZ852206:VSD852227 VID852206:VIH852227 UYH852206:UYL852227 UOL852206:UOP852227 UEP852206:UET852227 TUT852206:TUX852227 TKX852206:TLB852227 TBB852206:TBF852227 SRF852206:SRJ852227 SHJ852206:SHN852227 RXN852206:RXR852227 RNR852206:RNV852227 RDV852206:RDZ852227 QTZ852206:QUD852227 QKD852206:QKH852227 QAH852206:QAL852227 PQL852206:PQP852227 PGP852206:PGT852227 OWT852206:OWX852227 OMX852206:ONB852227 ODB852206:ODF852227 NTF852206:NTJ852227 NJJ852206:NJN852227 MZN852206:MZR852227 MPR852206:MPV852227 MFV852206:MFZ852227 LVZ852206:LWD852227 LMD852206:LMH852227 LCH852206:LCL852227 KSL852206:KSP852227 KIP852206:KIT852227 JYT852206:JYX852227 JOX852206:JPB852227 JFB852206:JFF852227 IVF852206:IVJ852227 ILJ852206:ILN852227 IBN852206:IBR852227 HRR852206:HRV852227 HHV852206:HHZ852227 GXZ852206:GYD852227 GOD852206:GOH852227 GEH852206:GEL852227 FUL852206:FUP852227 FKP852206:FKT852227 FAT852206:FAX852227 EQX852206:ERB852227 EHB852206:EHF852227 DXF852206:DXJ852227 DNJ852206:DNN852227 DDN852206:DDR852227 CTR852206:CTV852227 CJV852206:CJZ852227 BZZ852206:CAD852227 BQD852206:BQH852227 BGH852206:BGL852227 AWL852206:AWP852227 AMP852206:AMT852227 ACT852206:ACX852227 SX852206:TB852227 JB852206:JF852227 WVN786670:WVR786691 WLR786670:WLV786691 WBV786670:WBZ786691 VRZ786670:VSD786691 VID786670:VIH786691 UYH786670:UYL786691 UOL786670:UOP786691 UEP786670:UET786691 TUT786670:TUX786691 TKX786670:TLB786691 TBB786670:TBF786691 SRF786670:SRJ786691 SHJ786670:SHN786691 RXN786670:RXR786691 RNR786670:RNV786691 RDV786670:RDZ786691 QTZ786670:QUD786691 QKD786670:QKH786691 QAH786670:QAL786691 PQL786670:PQP786691 PGP786670:PGT786691 OWT786670:OWX786691 OMX786670:ONB786691 ODB786670:ODF786691 NTF786670:NTJ786691 NJJ786670:NJN786691 MZN786670:MZR786691 MPR786670:MPV786691 MFV786670:MFZ786691 LVZ786670:LWD786691 LMD786670:LMH786691 LCH786670:LCL786691 KSL786670:KSP786691 KIP786670:KIT786691 JYT786670:JYX786691 JOX786670:JPB786691 JFB786670:JFF786691 IVF786670:IVJ786691 ILJ786670:ILN786691 IBN786670:IBR786691 HRR786670:HRV786691 HHV786670:HHZ786691 GXZ786670:GYD786691 GOD786670:GOH786691 GEH786670:GEL786691 FUL786670:FUP786691 FKP786670:FKT786691 FAT786670:FAX786691 EQX786670:ERB786691 EHB786670:EHF786691 DXF786670:DXJ786691 DNJ786670:DNN786691 DDN786670:DDR786691 CTR786670:CTV786691 CJV786670:CJZ786691 BZZ786670:CAD786691 BQD786670:BQH786691 BGH786670:BGL786691 AWL786670:AWP786691 AMP786670:AMT786691 ACT786670:ACX786691 SX786670:TB786691 JB786670:JF786691 WVN721134:WVR721155 WLR721134:WLV721155 WBV721134:WBZ721155 VRZ721134:VSD721155 VID721134:VIH721155 UYH721134:UYL721155 UOL721134:UOP721155 UEP721134:UET721155 TUT721134:TUX721155 TKX721134:TLB721155 TBB721134:TBF721155 SRF721134:SRJ721155 SHJ721134:SHN721155 RXN721134:RXR721155 RNR721134:RNV721155 RDV721134:RDZ721155 QTZ721134:QUD721155 QKD721134:QKH721155 QAH721134:QAL721155 PQL721134:PQP721155 PGP721134:PGT721155 OWT721134:OWX721155 OMX721134:ONB721155 ODB721134:ODF721155 NTF721134:NTJ721155 NJJ721134:NJN721155 MZN721134:MZR721155 MPR721134:MPV721155 MFV721134:MFZ721155 LVZ721134:LWD721155 LMD721134:LMH721155 LCH721134:LCL721155 KSL721134:KSP721155 KIP721134:KIT721155 JYT721134:JYX721155 JOX721134:JPB721155 JFB721134:JFF721155 IVF721134:IVJ721155 ILJ721134:ILN721155 IBN721134:IBR721155 HRR721134:HRV721155 HHV721134:HHZ721155 GXZ721134:GYD721155 GOD721134:GOH721155 GEH721134:GEL721155 FUL721134:FUP721155 FKP721134:FKT721155 FAT721134:FAX721155 EQX721134:ERB721155 EHB721134:EHF721155 DXF721134:DXJ721155 DNJ721134:DNN721155 DDN721134:DDR721155 CTR721134:CTV721155 CJV721134:CJZ721155 BZZ721134:CAD721155 BQD721134:BQH721155 BGH721134:BGL721155 AWL721134:AWP721155 AMP721134:AMT721155 ACT721134:ACX721155 SX721134:TB721155 JB721134:JF721155 WVN655598:WVR655619 WLR655598:WLV655619 WBV655598:WBZ655619 VRZ655598:VSD655619 VID655598:VIH655619 UYH655598:UYL655619 UOL655598:UOP655619 UEP655598:UET655619 TUT655598:TUX655619 TKX655598:TLB655619 TBB655598:TBF655619 SRF655598:SRJ655619 SHJ655598:SHN655619 RXN655598:RXR655619 RNR655598:RNV655619 RDV655598:RDZ655619 QTZ655598:QUD655619 QKD655598:QKH655619 QAH655598:QAL655619 PQL655598:PQP655619 PGP655598:PGT655619 OWT655598:OWX655619 OMX655598:ONB655619 ODB655598:ODF655619 NTF655598:NTJ655619 NJJ655598:NJN655619 MZN655598:MZR655619 MPR655598:MPV655619 MFV655598:MFZ655619 LVZ655598:LWD655619 LMD655598:LMH655619 LCH655598:LCL655619 KSL655598:KSP655619 KIP655598:KIT655619 JYT655598:JYX655619 JOX655598:JPB655619 JFB655598:JFF655619 IVF655598:IVJ655619 ILJ655598:ILN655619 IBN655598:IBR655619 HRR655598:HRV655619 HHV655598:HHZ655619 GXZ655598:GYD655619 GOD655598:GOH655619 GEH655598:GEL655619 FUL655598:FUP655619 FKP655598:FKT655619 FAT655598:FAX655619 EQX655598:ERB655619 EHB655598:EHF655619 DXF655598:DXJ655619 DNJ655598:DNN655619 DDN655598:DDR655619 CTR655598:CTV655619 CJV655598:CJZ655619 BZZ655598:CAD655619 BQD655598:BQH655619 BGH655598:BGL655619 AWL655598:AWP655619 AMP655598:AMT655619 ACT655598:ACX655619 SX655598:TB655619 JB655598:JF655619 WVN590062:WVR590083 WLR590062:WLV590083 WBV590062:WBZ590083 VRZ590062:VSD590083 VID590062:VIH590083 UYH590062:UYL590083 UOL590062:UOP590083 UEP590062:UET590083 TUT590062:TUX590083 TKX590062:TLB590083 TBB590062:TBF590083 SRF590062:SRJ590083 SHJ590062:SHN590083 RXN590062:RXR590083 RNR590062:RNV590083 RDV590062:RDZ590083 QTZ590062:QUD590083 QKD590062:QKH590083 QAH590062:QAL590083 PQL590062:PQP590083 PGP590062:PGT590083 OWT590062:OWX590083 OMX590062:ONB590083 ODB590062:ODF590083 NTF590062:NTJ590083 NJJ590062:NJN590083 MZN590062:MZR590083 MPR590062:MPV590083 MFV590062:MFZ590083 LVZ590062:LWD590083 LMD590062:LMH590083 LCH590062:LCL590083 KSL590062:KSP590083 KIP590062:KIT590083 JYT590062:JYX590083 JOX590062:JPB590083 JFB590062:JFF590083 IVF590062:IVJ590083 ILJ590062:ILN590083 IBN590062:IBR590083 HRR590062:HRV590083 HHV590062:HHZ590083 GXZ590062:GYD590083 GOD590062:GOH590083 GEH590062:GEL590083 FUL590062:FUP590083 FKP590062:FKT590083 FAT590062:FAX590083 EQX590062:ERB590083 EHB590062:EHF590083 DXF590062:DXJ590083 DNJ590062:DNN590083 DDN590062:DDR590083 CTR590062:CTV590083 CJV590062:CJZ590083 BZZ590062:CAD590083 BQD590062:BQH590083 BGH590062:BGL590083 AWL590062:AWP590083 AMP590062:AMT590083 ACT590062:ACX590083 SX590062:TB590083 JB590062:JF590083 WVN524526:WVR524547 WLR524526:WLV524547 WBV524526:WBZ524547 VRZ524526:VSD524547 VID524526:VIH524547 UYH524526:UYL524547 UOL524526:UOP524547 UEP524526:UET524547 TUT524526:TUX524547 TKX524526:TLB524547 TBB524526:TBF524547 SRF524526:SRJ524547 SHJ524526:SHN524547 RXN524526:RXR524547 RNR524526:RNV524547 RDV524526:RDZ524547 QTZ524526:QUD524547 QKD524526:QKH524547 QAH524526:QAL524547 PQL524526:PQP524547 PGP524526:PGT524547 OWT524526:OWX524547 OMX524526:ONB524547 ODB524526:ODF524547 NTF524526:NTJ524547 NJJ524526:NJN524547 MZN524526:MZR524547 MPR524526:MPV524547 MFV524526:MFZ524547 LVZ524526:LWD524547 LMD524526:LMH524547 LCH524526:LCL524547 KSL524526:KSP524547 KIP524526:KIT524547 JYT524526:JYX524547 JOX524526:JPB524547 JFB524526:JFF524547 IVF524526:IVJ524547 ILJ524526:ILN524547 IBN524526:IBR524547 HRR524526:HRV524547 HHV524526:HHZ524547 GXZ524526:GYD524547 GOD524526:GOH524547 GEH524526:GEL524547 FUL524526:FUP524547 FKP524526:FKT524547 FAT524526:FAX524547 EQX524526:ERB524547 EHB524526:EHF524547 DXF524526:DXJ524547 DNJ524526:DNN524547 DDN524526:DDR524547 CTR524526:CTV524547 CJV524526:CJZ524547 BZZ524526:CAD524547 BQD524526:BQH524547 BGH524526:BGL524547 AWL524526:AWP524547 AMP524526:AMT524547 ACT524526:ACX524547 SX524526:TB524547 JB524526:JF524547 WVN458990:WVR459011 WLR458990:WLV459011 WBV458990:WBZ459011 VRZ458990:VSD459011 VID458990:VIH459011 UYH458990:UYL459011 UOL458990:UOP459011 UEP458990:UET459011 TUT458990:TUX459011 TKX458990:TLB459011 TBB458990:TBF459011 SRF458990:SRJ459011 SHJ458990:SHN459011 RXN458990:RXR459011 RNR458990:RNV459011 RDV458990:RDZ459011 QTZ458990:QUD459011 QKD458990:QKH459011 QAH458990:QAL459011 PQL458990:PQP459011 PGP458990:PGT459011 OWT458990:OWX459011 OMX458990:ONB459011 ODB458990:ODF459011 NTF458990:NTJ459011 NJJ458990:NJN459011 MZN458990:MZR459011 MPR458990:MPV459011 MFV458990:MFZ459011 LVZ458990:LWD459011 LMD458990:LMH459011 LCH458990:LCL459011 KSL458990:KSP459011 KIP458990:KIT459011 JYT458990:JYX459011 JOX458990:JPB459011 JFB458990:JFF459011 IVF458990:IVJ459011 ILJ458990:ILN459011 IBN458990:IBR459011 HRR458990:HRV459011 HHV458990:HHZ459011 GXZ458990:GYD459011 GOD458990:GOH459011 GEH458990:GEL459011 FUL458990:FUP459011 FKP458990:FKT459011 FAT458990:FAX459011 EQX458990:ERB459011 EHB458990:EHF459011 DXF458990:DXJ459011 DNJ458990:DNN459011 DDN458990:DDR459011 CTR458990:CTV459011 CJV458990:CJZ459011 BZZ458990:CAD459011 BQD458990:BQH459011 BGH458990:BGL459011 AWL458990:AWP459011 AMP458990:AMT459011 ACT458990:ACX459011 SX458990:TB459011 JB458990:JF459011 WVN393454:WVR393475 WLR393454:WLV393475 WBV393454:WBZ393475 VRZ393454:VSD393475 VID393454:VIH393475 UYH393454:UYL393475 UOL393454:UOP393475 UEP393454:UET393475 TUT393454:TUX393475 TKX393454:TLB393475 TBB393454:TBF393475 SRF393454:SRJ393475 SHJ393454:SHN393475 RXN393454:RXR393475 RNR393454:RNV393475 RDV393454:RDZ393475 QTZ393454:QUD393475 QKD393454:QKH393475 QAH393454:QAL393475 PQL393454:PQP393475 PGP393454:PGT393475 OWT393454:OWX393475 OMX393454:ONB393475 ODB393454:ODF393475 NTF393454:NTJ393475 NJJ393454:NJN393475 MZN393454:MZR393475 MPR393454:MPV393475 MFV393454:MFZ393475 LVZ393454:LWD393475 LMD393454:LMH393475 LCH393454:LCL393475 KSL393454:KSP393475 KIP393454:KIT393475 JYT393454:JYX393475 JOX393454:JPB393475 JFB393454:JFF393475 IVF393454:IVJ393475 ILJ393454:ILN393475 IBN393454:IBR393475 HRR393454:HRV393475 HHV393454:HHZ393475 GXZ393454:GYD393475 GOD393454:GOH393475 GEH393454:GEL393475 FUL393454:FUP393475 FKP393454:FKT393475 FAT393454:FAX393475 EQX393454:ERB393475 EHB393454:EHF393475 DXF393454:DXJ393475 DNJ393454:DNN393475 DDN393454:DDR393475 CTR393454:CTV393475 CJV393454:CJZ393475 BZZ393454:CAD393475 BQD393454:BQH393475 BGH393454:BGL393475 AWL393454:AWP393475 AMP393454:AMT393475 ACT393454:ACX393475 SX393454:TB393475 JB393454:JF393475 WVN327918:WVR327939 WLR327918:WLV327939 WBV327918:WBZ327939 VRZ327918:VSD327939 VID327918:VIH327939 UYH327918:UYL327939 UOL327918:UOP327939 UEP327918:UET327939 TUT327918:TUX327939 TKX327918:TLB327939 TBB327918:TBF327939 SRF327918:SRJ327939 SHJ327918:SHN327939 RXN327918:RXR327939 RNR327918:RNV327939 RDV327918:RDZ327939 QTZ327918:QUD327939 QKD327918:QKH327939 QAH327918:QAL327939 PQL327918:PQP327939 PGP327918:PGT327939 OWT327918:OWX327939 OMX327918:ONB327939 ODB327918:ODF327939 NTF327918:NTJ327939 NJJ327918:NJN327939 MZN327918:MZR327939 MPR327918:MPV327939 MFV327918:MFZ327939 LVZ327918:LWD327939 LMD327918:LMH327939 LCH327918:LCL327939 KSL327918:KSP327939 KIP327918:KIT327939 JYT327918:JYX327939 JOX327918:JPB327939 JFB327918:JFF327939 IVF327918:IVJ327939 ILJ327918:ILN327939 IBN327918:IBR327939 HRR327918:HRV327939 HHV327918:HHZ327939 GXZ327918:GYD327939 GOD327918:GOH327939 GEH327918:GEL327939 FUL327918:FUP327939 FKP327918:FKT327939 FAT327918:FAX327939 EQX327918:ERB327939 EHB327918:EHF327939 DXF327918:DXJ327939 DNJ327918:DNN327939 DDN327918:DDR327939 CTR327918:CTV327939 CJV327918:CJZ327939 BZZ327918:CAD327939 BQD327918:BQH327939 BGH327918:BGL327939 AWL327918:AWP327939 AMP327918:AMT327939 ACT327918:ACX327939 SX327918:TB327939 JB327918:JF327939 WVN262382:WVR262403 WLR262382:WLV262403 WBV262382:WBZ262403 VRZ262382:VSD262403 VID262382:VIH262403 UYH262382:UYL262403 UOL262382:UOP262403 UEP262382:UET262403 TUT262382:TUX262403 TKX262382:TLB262403 TBB262382:TBF262403 SRF262382:SRJ262403 SHJ262382:SHN262403 RXN262382:RXR262403 RNR262382:RNV262403 RDV262382:RDZ262403 QTZ262382:QUD262403 QKD262382:QKH262403 QAH262382:QAL262403 PQL262382:PQP262403 PGP262382:PGT262403 OWT262382:OWX262403 OMX262382:ONB262403 ODB262382:ODF262403 NTF262382:NTJ262403 NJJ262382:NJN262403 MZN262382:MZR262403 MPR262382:MPV262403 MFV262382:MFZ262403 LVZ262382:LWD262403 LMD262382:LMH262403 LCH262382:LCL262403 KSL262382:KSP262403 KIP262382:KIT262403 JYT262382:JYX262403 JOX262382:JPB262403 JFB262382:JFF262403 IVF262382:IVJ262403 ILJ262382:ILN262403 IBN262382:IBR262403 HRR262382:HRV262403 HHV262382:HHZ262403 GXZ262382:GYD262403 GOD262382:GOH262403 GEH262382:GEL262403 FUL262382:FUP262403 FKP262382:FKT262403 FAT262382:FAX262403 EQX262382:ERB262403 EHB262382:EHF262403 DXF262382:DXJ262403 DNJ262382:DNN262403 DDN262382:DDR262403 CTR262382:CTV262403 CJV262382:CJZ262403 BZZ262382:CAD262403 BQD262382:BQH262403 BGH262382:BGL262403 AWL262382:AWP262403 AMP262382:AMT262403 ACT262382:ACX262403 SX262382:TB262403 JB262382:JF262403 WVN196846:WVR196867 WLR196846:WLV196867 WBV196846:WBZ196867 VRZ196846:VSD196867 VID196846:VIH196867 UYH196846:UYL196867 UOL196846:UOP196867 UEP196846:UET196867 TUT196846:TUX196867 TKX196846:TLB196867 TBB196846:TBF196867 SRF196846:SRJ196867 SHJ196846:SHN196867 RXN196846:RXR196867 RNR196846:RNV196867 RDV196846:RDZ196867 QTZ196846:QUD196867 QKD196846:QKH196867 QAH196846:QAL196867 PQL196846:PQP196867 PGP196846:PGT196867 OWT196846:OWX196867 OMX196846:ONB196867 ODB196846:ODF196867 NTF196846:NTJ196867 NJJ196846:NJN196867 MZN196846:MZR196867 MPR196846:MPV196867 MFV196846:MFZ196867 LVZ196846:LWD196867 LMD196846:LMH196867 LCH196846:LCL196867 KSL196846:KSP196867 KIP196846:KIT196867 JYT196846:JYX196867 JOX196846:JPB196867 JFB196846:JFF196867 IVF196846:IVJ196867 ILJ196846:ILN196867 IBN196846:IBR196867 HRR196846:HRV196867 HHV196846:HHZ196867 GXZ196846:GYD196867 GOD196846:GOH196867 GEH196846:GEL196867 FUL196846:FUP196867 FKP196846:FKT196867 FAT196846:FAX196867 EQX196846:ERB196867 EHB196846:EHF196867 DXF196846:DXJ196867 DNJ196846:DNN196867 DDN196846:DDR196867 CTR196846:CTV196867 CJV196846:CJZ196867 BZZ196846:CAD196867 BQD196846:BQH196867 BGH196846:BGL196867 AWL196846:AWP196867 AMP196846:AMT196867 ACT196846:ACX196867 SX196846:TB196867 JB196846:JF196867 WVN131310:WVR131331 WLR131310:WLV131331 WBV131310:WBZ131331 VRZ131310:VSD131331 VID131310:VIH131331 UYH131310:UYL131331 UOL131310:UOP131331 UEP131310:UET131331 TUT131310:TUX131331 TKX131310:TLB131331 TBB131310:TBF131331 SRF131310:SRJ131331 SHJ131310:SHN131331 RXN131310:RXR131331 RNR131310:RNV131331 RDV131310:RDZ131331 QTZ131310:QUD131331 QKD131310:QKH131331 QAH131310:QAL131331 PQL131310:PQP131331 PGP131310:PGT131331 OWT131310:OWX131331 OMX131310:ONB131331 ODB131310:ODF131331 NTF131310:NTJ131331 NJJ131310:NJN131331 MZN131310:MZR131331 MPR131310:MPV131331 MFV131310:MFZ131331 LVZ131310:LWD131331 LMD131310:LMH131331 LCH131310:LCL131331 KSL131310:KSP131331 KIP131310:KIT131331 JYT131310:JYX131331 JOX131310:JPB131331 JFB131310:JFF131331 IVF131310:IVJ131331 ILJ131310:ILN131331 IBN131310:IBR131331 HRR131310:HRV131331 HHV131310:HHZ131331 GXZ131310:GYD131331 GOD131310:GOH131331 GEH131310:GEL131331 FUL131310:FUP131331 FKP131310:FKT131331 FAT131310:FAX131331 EQX131310:ERB131331 EHB131310:EHF131331 DXF131310:DXJ131331 DNJ131310:DNN131331 DDN131310:DDR131331 CTR131310:CTV131331 CJV131310:CJZ131331 BZZ131310:CAD131331 BQD131310:BQH131331 BGH131310:BGL131331 AWL131310:AWP131331 AMP131310:AMT131331 ACT131310:ACX131331 SX131310:TB131331 JB131310:JF131331 WVN65774:WVR65795 WLR65774:WLV65795 WBV65774:WBZ65795 VRZ65774:VSD65795 VID65774:VIH65795 UYH65774:UYL65795 UOL65774:UOP65795 UEP65774:UET65795 TUT65774:TUX65795 TKX65774:TLB65795 TBB65774:TBF65795 SRF65774:SRJ65795 SHJ65774:SHN65795 RXN65774:RXR65795 RNR65774:RNV65795 RDV65774:RDZ65795 QTZ65774:QUD65795 QKD65774:QKH65795 QAH65774:QAL65795 PQL65774:PQP65795 PGP65774:PGT65795 OWT65774:OWX65795 OMX65774:ONB65795 ODB65774:ODF65795 NTF65774:NTJ65795 NJJ65774:NJN65795 MZN65774:MZR65795 MPR65774:MPV65795 MFV65774:MFZ65795 LVZ65774:LWD65795 LMD65774:LMH65795 LCH65774:LCL65795 KSL65774:KSP65795 KIP65774:KIT65795 JYT65774:JYX65795 JOX65774:JPB65795 JFB65774:JFF65795 IVF65774:IVJ65795 ILJ65774:ILN65795 IBN65774:IBR65795 HRR65774:HRV65795 HHV65774:HHZ65795 GXZ65774:GYD65795 GOD65774:GOH65795 GEH65774:GEL65795 FUL65774:FUP65795 FKP65774:FKT65795 FAT65774:FAX65795 EQX65774:ERB65795 EHB65774:EHF65795 DXF65774:DXJ65795 DNJ65774:DNN65795 DDN65774:DDR65795 CTR65774:CTV65795 CJV65774:CJZ65795 BZZ65774:CAD65795 BQD65774:BQH65795 BGH65774:BGL65795 AWL65774:AWP65795 AMP65774:AMT65795 ACT65774:ACX65795" xr:uid="{88260F5D-68E9-47D0-8DC9-2E8E702B63C6}">
      <formula1>IF(OR($E65752="f",$E65752="o"),JB65774="",JB65774="x")</formula1>
    </dataValidation>
    <dataValidation type="custom" showInputMessage="1" showErrorMessage="1" error="Gelieve eerst de code in te vullen.  Wanneer code o (onbezoldigd) ingevuld wordt mogen geen brutolonen opgegeven worden." sqref="SR65774:SW65824 IV65774:JA65824 WVH983278:WVM983328 WLL983278:WLQ983328 WBP983278:WBU983328 VRT983278:VRY983328 VHX983278:VIC983328 UYB983278:UYG983328 UOF983278:UOK983328 UEJ983278:UEO983328 TUN983278:TUS983328 TKR983278:TKW983328 TAV983278:TBA983328 SQZ983278:SRE983328 SHD983278:SHI983328 RXH983278:RXM983328 RNL983278:RNQ983328 RDP983278:RDU983328 QTT983278:QTY983328 QJX983278:QKC983328 QAB983278:QAG983328 PQF983278:PQK983328 PGJ983278:PGO983328 OWN983278:OWS983328 OMR983278:OMW983328 OCV983278:ODA983328 NSZ983278:NTE983328 NJD983278:NJI983328 MZH983278:MZM983328 MPL983278:MPQ983328 MFP983278:MFU983328 LVT983278:LVY983328 LLX983278:LMC983328 LCB983278:LCG983328 KSF983278:KSK983328 KIJ983278:KIO983328 JYN983278:JYS983328 JOR983278:JOW983328 JEV983278:JFA983328 IUZ983278:IVE983328 ILD983278:ILI983328 IBH983278:IBM983328 HRL983278:HRQ983328 HHP983278:HHU983328 GXT983278:GXY983328 GNX983278:GOC983328 GEB983278:GEG983328 FUF983278:FUK983328 FKJ983278:FKO983328 FAN983278:FAS983328 EQR983278:EQW983328 EGV983278:EHA983328 DWZ983278:DXE983328 DND983278:DNI983328 DDH983278:DDM983328 CTL983278:CTQ983328 CJP983278:CJU983328 BZT983278:BZY983328 BPX983278:BQC983328 BGB983278:BGG983328 AWF983278:AWK983328 AMJ983278:AMO983328 ACN983278:ACS983328 SR983278:SW983328 IV983278:JA983328 WVH917742:WVM917792 WLL917742:WLQ917792 WBP917742:WBU917792 VRT917742:VRY917792 VHX917742:VIC917792 UYB917742:UYG917792 UOF917742:UOK917792 UEJ917742:UEO917792 TUN917742:TUS917792 TKR917742:TKW917792 TAV917742:TBA917792 SQZ917742:SRE917792 SHD917742:SHI917792 RXH917742:RXM917792 RNL917742:RNQ917792 RDP917742:RDU917792 QTT917742:QTY917792 QJX917742:QKC917792 QAB917742:QAG917792 PQF917742:PQK917792 PGJ917742:PGO917792 OWN917742:OWS917792 OMR917742:OMW917792 OCV917742:ODA917792 NSZ917742:NTE917792 NJD917742:NJI917792 MZH917742:MZM917792 MPL917742:MPQ917792 MFP917742:MFU917792 LVT917742:LVY917792 LLX917742:LMC917792 LCB917742:LCG917792 KSF917742:KSK917792 KIJ917742:KIO917792 JYN917742:JYS917792 JOR917742:JOW917792 JEV917742:JFA917792 IUZ917742:IVE917792 ILD917742:ILI917792 IBH917742:IBM917792 HRL917742:HRQ917792 HHP917742:HHU917792 GXT917742:GXY917792 GNX917742:GOC917792 GEB917742:GEG917792 FUF917742:FUK917792 FKJ917742:FKO917792 FAN917742:FAS917792 EQR917742:EQW917792 EGV917742:EHA917792 DWZ917742:DXE917792 DND917742:DNI917792 DDH917742:DDM917792 CTL917742:CTQ917792 CJP917742:CJU917792 BZT917742:BZY917792 BPX917742:BQC917792 BGB917742:BGG917792 AWF917742:AWK917792 AMJ917742:AMO917792 ACN917742:ACS917792 SR917742:SW917792 IV917742:JA917792 WVH852206:WVM852256 WLL852206:WLQ852256 WBP852206:WBU852256 VRT852206:VRY852256 VHX852206:VIC852256 UYB852206:UYG852256 UOF852206:UOK852256 UEJ852206:UEO852256 TUN852206:TUS852256 TKR852206:TKW852256 TAV852206:TBA852256 SQZ852206:SRE852256 SHD852206:SHI852256 RXH852206:RXM852256 RNL852206:RNQ852256 RDP852206:RDU852256 QTT852206:QTY852256 QJX852206:QKC852256 QAB852206:QAG852256 PQF852206:PQK852256 PGJ852206:PGO852256 OWN852206:OWS852256 OMR852206:OMW852256 OCV852206:ODA852256 NSZ852206:NTE852256 NJD852206:NJI852256 MZH852206:MZM852256 MPL852206:MPQ852256 MFP852206:MFU852256 LVT852206:LVY852256 LLX852206:LMC852256 LCB852206:LCG852256 KSF852206:KSK852256 KIJ852206:KIO852256 JYN852206:JYS852256 JOR852206:JOW852256 JEV852206:JFA852256 IUZ852206:IVE852256 ILD852206:ILI852256 IBH852206:IBM852256 HRL852206:HRQ852256 HHP852206:HHU852256 GXT852206:GXY852256 GNX852206:GOC852256 GEB852206:GEG852256 FUF852206:FUK852256 FKJ852206:FKO852256 FAN852206:FAS852256 EQR852206:EQW852256 EGV852206:EHA852256 DWZ852206:DXE852256 DND852206:DNI852256 DDH852206:DDM852256 CTL852206:CTQ852256 CJP852206:CJU852256 BZT852206:BZY852256 BPX852206:BQC852256 BGB852206:BGG852256 AWF852206:AWK852256 AMJ852206:AMO852256 ACN852206:ACS852256 SR852206:SW852256 IV852206:JA852256 WVH786670:WVM786720 WLL786670:WLQ786720 WBP786670:WBU786720 VRT786670:VRY786720 VHX786670:VIC786720 UYB786670:UYG786720 UOF786670:UOK786720 UEJ786670:UEO786720 TUN786670:TUS786720 TKR786670:TKW786720 TAV786670:TBA786720 SQZ786670:SRE786720 SHD786670:SHI786720 RXH786670:RXM786720 RNL786670:RNQ786720 RDP786670:RDU786720 QTT786670:QTY786720 QJX786670:QKC786720 QAB786670:QAG786720 PQF786670:PQK786720 PGJ786670:PGO786720 OWN786670:OWS786720 OMR786670:OMW786720 OCV786670:ODA786720 NSZ786670:NTE786720 NJD786670:NJI786720 MZH786670:MZM786720 MPL786670:MPQ786720 MFP786670:MFU786720 LVT786670:LVY786720 LLX786670:LMC786720 LCB786670:LCG786720 KSF786670:KSK786720 KIJ786670:KIO786720 JYN786670:JYS786720 JOR786670:JOW786720 JEV786670:JFA786720 IUZ786670:IVE786720 ILD786670:ILI786720 IBH786670:IBM786720 HRL786670:HRQ786720 HHP786670:HHU786720 GXT786670:GXY786720 GNX786670:GOC786720 GEB786670:GEG786720 FUF786670:FUK786720 FKJ786670:FKO786720 FAN786670:FAS786720 EQR786670:EQW786720 EGV786670:EHA786720 DWZ786670:DXE786720 DND786670:DNI786720 DDH786670:DDM786720 CTL786670:CTQ786720 CJP786670:CJU786720 BZT786670:BZY786720 BPX786670:BQC786720 BGB786670:BGG786720 AWF786670:AWK786720 AMJ786670:AMO786720 ACN786670:ACS786720 SR786670:SW786720 IV786670:JA786720 WVH721134:WVM721184 WLL721134:WLQ721184 WBP721134:WBU721184 VRT721134:VRY721184 VHX721134:VIC721184 UYB721134:UYG721184 UOF721134:UOK721184 UEJ721134:UEO721184 TUN721134:TUS721184 TKR721134:TKW721184 TAV721134:TBA721184 SQZ721134:SRE721184 SHD721134:SHI721184 RXH721134:RXM721184 RNL721134:RNQ721184 RDP721134:RDU721184 QTT721134:QTY721184 QJX721134:QKC721184 QAB721134:QAG721184 PQF721134:PQK721184 PGJ721134:PGO721184 OWN721134:OWS721184 OMR721134:OMW721184 OCV721134:ODA721184 NSZ721134:NTE721184 NJD721134:NJI721184 MZH721134:MZM721184 MPL721134:MPQ721184 MFP721134:MFU721184 LVT721134:LVY721184 LLX721134:LMC721184 LCB721134:LCG721184 KSF721134:KSK721184 KIJ721134:KIO721184 JYN721134:JYS721184 JOR721134:JOW721184 JEV721134:JFA721184 IUZ721134:IVE721184 ILD721134:ILI721184 IBH721134:IBM721184 HRL721134:HRQ721184 HHP721134:HHU721184 GXT721134:GXY721184 GNX721134:GOC721184 GEB721134:GEG721184 FUF721134:FUK721184 FKJ721134:FKO721184 FAN721134:FAS721184 EQR721134:EQW721184 EGV721134:EHA721184 DWZ721134:DXE721184 DND721134:DNI721184 DDH721134:DDM721184 CTL721134:CTQ721184 CJP721134:CJU721184 BZT721134:BZY721184 BPX721134:BQC721184 BGB721134:BGG721184 AWF721134:AWK721184 AMJ721134:AMO721184 ACN721134:ACS721184 SR721134:SW721184 IV721134:JA721184 WVH655598:WVM655648 WLL655598:WLQ655648 WBP655598:WBU655648 VRT655598:VRY655648 VHX655598:VIC655648 UYB655598:UYG655648 UOF655598:UOK655648 UEJ655598:UEO655648 TUN655598:TUS655648 TKR655598:TKW655648 TAV655598:TBA655648 SQZ655598:SRE655648 SHD655598:SHI655648 RXH655598:RXM655648 RNL655598:RNQ655648 RDP655598:RDU655648 QTT655598:QTY655648 QJX655598:QKC655648 QAB655598:QAG655648 PQF655598:PQK655648 PGJ655598:PGO655648 OWN655598:OWS655648 OMR655598:OMW655648 OCV655598:ODA655648 NSZ655598:NTE655648 NJD655598:NJI655648 MZH655598:MZM655648 MPL655598:MPQ655648 MFP655598:MFU655648 LVT655598:LVY655648 LLX655598:LMC655648 LCB655598:LCG655648 KSF655598:KSK655648 KIJ655598:KIO655648 JYN655598:JYS655648 JOR655598:JOW655648 JEV655598:JFA655648 IUZ655598:IVE655648 ILD655598:ILI655648 IBH655598:IBM655648 HRL655598:HRQ655648 HHP655598:HHU655648 GXT655598:GXY655648 GNX655598:GOC655648 GEB655598:GEG655648 FUF655598:FUK655648 FKJ655598:FKO655648 FAN655598:FAS655648 EQR655598:EQW655648 EGV655598:EHA655648 DWZ655598:DXE655648 DND655598:DNI655648 DDH655598:DDM655648 CTL655598:CTQ655648 CJP655598:CJU655648 BZT655598:BZY655648 BPX655598:BQC655648 BGB655598:BGG655648 AWF655598:AWK655648 AMJ655598:AMO655648 ACN655598:ACS655648 SR655598:SW655648 IV655598:JA655648 WVH590062:WVM590112 WLL590062:WLQ590112 WBP590062:WBU590112 VRT590062:VRY590112 VHX590062:VIC590112 UYB590062:UYG590112 UOF590062:UOK590112 UEJ590062:UEO590112 TUN590062:TUS590112 TKR590062:TKW590112 TAV590062:TBA590112 SQZ590062:SRE590112 SHD590062:SHI590112 RXH590062:RXM590112 RNL590062:RNQ590112 RDP590062:RDU590112 QTT590062:QTY590112 QJX590062:QKC590112 QAB590062:QAG590112 PQF590062:PQK590112 PGJ590062:PGO590112 OWN590062:OWS590112 OMR590062:OMW590112 OCV590062:ODA590112 NSZ590062:NTE590112 NJD590062:NJI590112 MZH590062:MZM590112 MPL590062:MPQ590112 MFP590062:MFU590112 LVT590062:LVY590112 LLX590062:LMC590112 LCB590062:LCG590112 KSF590062:KSK590112 KIJ590062:KIO590112 JYN590062:JYS590112 JOR590062:JOW590112 JEV590062:JFA590112 IUZ590062:IVE590112 ILD590062:ILI590112 IBH590062:IBM590112 HRL590062:HRQ590112 HHP590062:HHU590112 GXT590062:GXY590112 GNX590062:GOC590112 GEB590062:GEG590112 FUF590062:FUK590112 FKJ590062:FKO590112 FAN590062:FAS590112 EQR590062:EQW590112 EGV590062:EHA590112 DWZ590062:DXE590112 DND590062:DNI590112 DDH590062:DDM590112 CTL590062:CTQ590112 CJP590062:CJU590112 BZT590062:BZY590112 BPX590062:BQC590112 BGB590062:BGG590112 AWF590062:AWK590112 AMJ590062:AMO590112 ACN590062:ACS590112 SR590062:SW590112 IV590062:JA590112 WVH524526:WVM524576 WLL524526:WLQ524576 WBP524526:WBU524576 VRT524526:VRY524576 VHX524526:VIC524576 UYB524526:UYG524576 UOF524526:UOK524576 UEJ524526:UEO524576 TUN524526:TUS524576 TKR524526:TKW524576 TAV524526:TBA524576 SQZ524526:SRE524576 SHD524526:SHI524576 RXH524526:RXM524576 RNL524526:RNQ524576 RDP524526:RDU524576 QTT524526:QTY524576 QJX524526:QKC524576 QAB524526:QAG524576 PQF524526:PQK524576 PGJ524526:PGO524576 OWN524526:OWS524576 OMR524526:OMW524576 OCV524526:ODA524576 NSZ524526:NTE524576 NJD524526:NJI524576 MZH524526:MZM524576 MPL524526:MPQ524576 MFP524526:MFU524576 LVT524526:LVY524576 LLX524526:LMC524576 LCB524526:LCG524576 KSF524526:KSK524576 KIJ524526:KIO524576 JYN524526:JYS524576 JOR524526:JOW524576 JEV524526:JFA524576 IUZ524526:IVE524576 ILD524526:ILI524576 IBH524526:IBM524576 HRL524526:HRQ524576 HHP524526:HHU524576 GXT524526:GXY524576 GNX524526:GOC524576 GEB524526:GEG524576 FUF524526:FUK524576 FKJ524526:FKO524576 FAN524526:FAS524576 EQR524526:EQW524576 EGV524526:EHA524576 DWZ524526:DXE524576 DND524526:DNI524576 DDH524526:DDM524576 CTL524526:CTQ524576 CJP524526:CJU524576 BZT524526:BZY524576 BPX524526:BQC524576 BGB524526:BGG524576 AWF524526:AWK524576 AMJ524526:AMO524576 ACN524526:ACS524576 SR524526:SW524576 IV524526:JA524576 WVH458990:WVM459040 WLL458990:WLQ459040 WBP458990:WBU459040 VRT458990:VRY459040 VHX458990:VIC459040 UYB458990:UYG459040 UOF458990:UOK459040 UEJ458990:UEO459040 TUN458990:TUS459040 TKR458990:TKW459040 TAV458990:TBA459040 SQZ458990:SRE459040 SHD458990:SHI459040 RXH458990:RXM459040 RNL458990:RNQ459040 RDP458990:RDU459040 QTT458990:QTY459040 QJX458990:QKC459040 QAB458990:QAG459040 PQF458990:PQK459040 PGJ458990:PGO459040 OWN458990:OWS459040 OMR458990:OMW459040 OCV458990:ODA459040 NSZ458990:NTE459040 NJD458990:NJI459040 MZH458990:MZM459040 MPL458990:MPQ459040 MFP458990:MFU459040 LVT458990:LVY459040 LLX458990:LMC459040 LCB458990:LCG459040 KSF458990:KSK459040 KIJ458990:KIO459040 JYN458990:JYS459040 JOR458990:JOW459040 JEV458990:JFA459040 IUZ458990:IVE459040 ILD458990:ILI459040 IBH458990:IBM459040 HRL458990:HRQ459040 HHP458990:HHU459040 GXT458990:GXY459040 GNX458990:GOC459040 GEB458990:GEG459040 FUF458990:FUK459040 FKJ458990:FKO459040 FAN458990:FAS459040 EQR458990:EQW459040 EGV458990:EHA459040 DWZ458990:DXE459040 DND458990:DNI459040 DDH458990:DDM459040 CTL458990:CTQ459040 CJP458990:CJU459040 BZT458990:BZY459040 BPX458990:BQC459040 BGB458990:BGG459040 AWF458990:AWK459040 AMJ458990:AMO459040 ACN458990:ACS459040 SR458990:SW459040 IV458990:JA459040 WVH393454:WVM393504 WLL393454:WLQ393504 WBP393454:WBU393504 VRT393454:VRY393504 VHX393454:VIC393504 UYB393454:UYG393504 UOF393454:UOK393504 UEJ393454:UEO393504 TUN393454:TUS393504 TKR393454:TKW393504 TAV393454:TBA393504 SQZ393454:SRE393504 SHD393454:SHI393504 RXH393454:RXM393504 RNL393454:RNQ393504 RDP393454:RDU393504 QTT393454:QTY393504 QJX393454:QKC393504 QAB393454:QAG393504 PQF393454:PQK393504 PGJ393454:PGO393504 OWN393454:OWS393504 OMR393454:OMW393504 OCV393454:ODA393504 NSZ393454:NTE393504 NJD393454:NJI393504 MZH393454:MZM393504 MPL393454:MPQ393504 MFP393454:MFU393504 LVT393454:LVY393504 LLX393454:LMC393504 LCB393454:LCG393504 KSF393454:KSK393504 KIJ393454:KIO393504 JYN393454:JYS393504 JOR393454:JOW393504 JEV393454:JFA393504 IUZ393454:IVE393504 ILD393454:ILI393504 IBH393454:IBM393504 HRL393454:HRQ393504 HHP393454:HHU393504 GXT393454:GXY393504 GNX393454:GOC393504 GEB393454:GEG393504 FUF393454:FUK393504 FKJ393454:FKO393504 FAN393454:FAS393504 EQR393454:EQW393504 EGV393454:EHA393504 DWZ393454:DXE393504 DND393454:DNI393504 DDH393454:DDM393504 CTL393454:CTQ393504 CJP393454:CJU393504 BZT393454:BZY393504 BPX393454:BQC393504 BGB393454:BGG393504 AWF393454:AWK393504 AMJ393454:AMO393504 ACN393454:ACS393504 SR393454:SW393504 IV393454:JA393504 WVH327918:WVM327968 WLL327918:WLQ327968 WBP327918:WBU327968 VRT327918:VRY327968 VHX327918:VIC327968 UYB327918:UYG327968 UOF327918:UOK327968 UEJ327918:UEO327968 TUN327918:TUS327968 TKR327918:TKW327968 TAV327918:TBA327968 SQZ327918:SRE327968 SHD327918:SHI327968 RXH327918:RXM327968 RNL327918:RNQ327968 RDP327918:RDU327968 QTT327918:QTY327968 QJX327918:QKC327968 QAB327918:QAG327968 PQF327918:PQK327968 PGJ327918:PGO327968 OWN327918:OWS327968 OMR327918:OMW327968 OCV327918:ODA327968 NSZ327918:NTE327968 NJD327918:NJI327968 MZH327918:MZM327968 MPL327918:MPQ327968 MFP327918:MFU327968 LVT327918:LVY327968 LLX327918:LMC327968 LCB327918:LCG327968 KSF327918:KSK327968 KIJ327918:KIO327968 JYN327918:JYS327968 JOR327918:JOW327968 JEV327918:JFA327968 IUZ327918:IVE327968 ILD327918:ILI327968 IBH327918:IBM327968 HRL327918:HRQ327968 HHP327918:HHU327968 GXT327918:GXY327968 GNX327918:GOC327968 GEB327918:GEG327968 FUF327918:FUK327968 FKJ327918:FKO327968 FAN327918:FAS327968 EQR327918:EQW327968 EGV327918:EHA327968 DWZ327918:DXE327968 DND327918:DNI327968 DDH327918:DDM327968 CTL327918:CTQ327968 CJP327918:CJU327968 BZT327918:BZY327968 BPX327918:BQC327968 BGB327918:BGG327968 AWF327918:AWK327968 AMJ327918:AMO327968 ACN327918:ACS327968 SR327918:SW327968 IV327918:JA327968 WVH262382:WVM262432 WLL262382:WLQ262432 WBP262382:WBU262432 VRT262382:VRY262432 VHX262382:VIC262432 UYB262382:UYG262432 UOF262382:UOK262432 UEJ262382:UEO262432 TUN262382:TUS262432 TKR262382:TKW262432 TAV262382:TBA262432 SQZ262382:SRE262432 SHD262382:SHI262432 RXH262382:RXM262432 RNL262382:RNQ262432 RDP262382:RDU262432 QTT262382:QTY262432 QJX262382:QKC262432 QAB262382:QAG262432 PQF262382:PQK262432 PGJ262382:PGO262432 OWN262382:OWS262432 OMR262382:OMW262432 OCV262382:ODA262432 NSZ262382:NTE262432 NJD262382:NJI262432 MZH262382:MZM262432 MPL262382:MPQ262432 MFP262382:MFU262432 LVT262382:LVY262432 LLX262382:LMC262432 LCB262382:LCG262432 KSF262382:KSK262432 KIJ262382:KIO262432 JYN262382:JYS262432 JOR262382:JOW262432 JEV262382:JFA262432 IUZ262382:IVE262432 ILD262382:ILI262432 IBH262382:IBM262432 HRL262382:HRQ262432 HHP262382:HHU262432 GXT262382:GXY262432 GNX262382:GOC262432 GEB262382:GEG262432 FUF262382:FUK262432 FKJ262382:FKO262432 FAN262382:FAS262432 EQR262382:EQW262432 EGV262382:EHA262432 DWZ262382:DXE262432 DND262382:DNI262432 DDH262382:DDM262432 CTL262382:CTQ262432 CJP262382:CJU262432 BZT262382:BZY262432 BPX262382:BQC262432 BGB262382:BGG262432 AWF262382:AWK262432 AMJ262382:AMO262432 ACN262382:ACS262432 SR262382:SW262432 IV262382:JA262432 WVH196846:WVM196896 WLL196846:WLQ196896 WBP196846:WBU196896 VRT196846:VRY196896 VHX196846:VIC196896 UYB196846:UYG196896 UOF196846:UOK196896 UEJ196846:UEO196896 TUN196846:TUS196896 TKR196846:TKW196896 TAV196846:TBA196896 SQZ196846:SRE196896 SHD196846:SHI196896 RXH196846:RXM196896 RNL196846:RNQ196896 RDP196846:RDU196896 QTT196846:QTY196896 QJX196846:QKC196896 QAB196846:QAG196896 PQF196846:PQK196896 PGJ196846:PGO196896 OWN196846:OWS196896 OMR196846:OMW196896 OCV196846:ODA196896 NSZ196846:NTE196896 NJD196846:NJI196896 MZH196846:MZM196896 MPL196846:MPQ196896 MFP196846:MFU196896 LVT196846:LVY196896 LLX196846:LMC196896 LCB196846:LCG196896 KSF196846:KSK196896 KIJ196846:KIO196896 JYN196846:JYS196896 JOR196846:JOW196896 JEV196846:JFA196896 IUZ196846:IVE196896 ILD196846:ILI196896 IBH196846:IBM196896 HRL196846:HRQ196896 HHP196846:HHU196896 GXT196846:GXY196896 GNX196846:GOC196896 GEB196846:GEG196896 FUF196846:FUK196896 FKJ196846:FKO196896 FAN196846:FAS196896 EQR196846:EQW196896 EGV196846:EHA196896 DWZ196846:DXE196896 DND196846:DNI196896 DDH196846:DDM196896 CTL196846:CTQ196896 CJP196846:CJU196896 BZT196846:BZY196896 BPX196846:BQC196896 BGB196846:BGG196896 AWF196846:AWK196896 AMJ196846:AMO196896 ACN196846:ACS196896 SR196846:SW196896 IV196846:JA196896 WVH131310:WVM131360 WLL131310:WLQ131360 WBP131310:WBU131360 VRT131310:VRY131360 VHX131310:VIC131360 UYB131310:UYG131360 UOF131310:UOK131360 UEJ131310:UEO131360 TUN131310:TUS131360 TKR131310:TKW131360 TAV131310:TBA131360 SQZ131310:SRE131360 SHD131310:SHI131360 RXH131310:RXM131360 RNL131310:RNQ131360 RDP131310:RDU131360 QTT131310:QTY131360 QJX131310:QKC131360 QAB131310:QAG131360 PQF131310:PQK131360 PGJ131310:PGO131360 OWN131310:OWS131360 OMR131310:OMW131360 OCV131310:ODA131360 NSZ131310:NTE131360 NJD131310:NJI131360 MZH131310:MZM131360 MPL131310:MPQ131360 MFP131310:MFU131360 LVT131310:LVY131360 LLX131310:LMC131360 LCB131310:LCG131360 KSF131310:KSK131360 KIJ131310:KIO131360 JYN131310:JYS131360 JOR131310:JOW131360 JEV131310:JFA131360 IUZ131310:IVE131360 ILD131310:ILI131360 IBH131310:IBM131360 HRL131310:HRQ131360 HHP131310:HHU131360 GXT131310:GXY131360 GNX131310:GOC131360 GEB131310:GEG131360 FUF131310:FUK131360 FKJ131310:FKO131360 FAN131310:FAS131360 EQR131310:EQW131360 EGV131310:EHA131360 DWZ131310:DXE131360 DND131310:DNI131360 DDH131310:DDM131360 CTL131310:CTQ131360 CJP131310:CJU131360 BZT131310:BZY131360 BPX131310:BQC131360 BGB131310:BGG131360 AWF131310:AWK131360 AMJ131310:AMO131360 ACN131310:ACS131360 SR131310:SW131360 IV131310:JA131360 WVH65774:WVM65824 WLL65774:WLQ65824 WBP65774:WBU65824 VRT65774:VRY65824 VHX65774:VIC65824 UYB65774:UYG65824 UOF65774:UOK65824 UEJ65774:UEO65824 TUN65774:TUS65824 TKR65774:TKW65824 TAV65774:TBA65824 SQZ65774:SRE65824 SHD65774:SHI65824 RXH65774:RXM65824 RNL65774:RNQ65824 RDP65774:RDU65824 QTT65774:QTY65824 QJX65774:QKC65824 QAB65774:QAG65824 PQF65774:PQK65824 PGJ65774:PGO65824 OWN65774:OWS65824 OMR65774:OMW65824 OCV65774:ODA65824 NSZ65774:NTE65824 NJD65774:NJI65824 MZH65774:MZM65824 MPL65774:MPQ65824 MFP65774:MFU65824 LVT65774:LVY65824 LLX65774:LMC65824 LCB65774:LCG65824 KSF65774:KSK65824 KIJ65774:KIO65824 JYN65774:JYS65824 JOR65774:JOW65824 JEV65774:JFA65824 IUZ65774:IVE65824 ILD65774:ILI65824 IBH65774:IBM65824 HRL65774:HRQ65824 HHP65774:HHU65824 GXT65774:GXY65824 GNX65774:GOC65824 GEB65774:GEG65824 FUF65774:FUK65824 FKJ65774:FKO65824 FAN65774:FAS65824 EQR65774:EQW65824 EGV65774:EHA65824 DWZ65774:DXE65824 DND65774:DNI65824 DDH65774:DDM65824 CTL65774:CTQ65824 CJP65774:CJU65824 BZT65774:BZY65824 BPX65774:BQC65824 BGB65774:BGG65824 AWF65774:AWK65824 AMJ65774:AMO65824 ACN65774:ACS65824" xr:uid="{E1D22CDF-25AB-403B-9D4F-01F8232A9BE7}">
      <formula1>IF($E65752="o",IV65774="",IF($E65752="",IV65774="",IV65774&gt;0))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6:TB65824 JB65796:JF65824 WVN983300:WVR983328 WLR983300:WLV983328 WBV983300:WBZ983328 VRZ983300:VSD983328 VID983300:VIH983328 UYH983300:UYL983328 UOL983300:UOP983328 UEP983300:UET983328 TUT983300:TUX983328 TKX983300:TLB983328 TBB983300:TBF983328 SRF983300:SRJ983328 SHJ983300:SHN983328 RXN983300:RXR983328 RNR983300:RNV983328 RDV983300:RDZ983328 QTZ983300:QUD983328 QKD983300:QKH983328 QAH983300:QAL983328 PQL983300:PQP983328 PGP983300:PGT983328 OWT983300:OWX983328 OMX983300:ONB983328 ODB983300:ODF983328 NTF983300:NTJ983328 NJJ983300:NJN983328 MZN983300:MZR983328 MPR983300:MPV983328 MFV983300:MFZ983328 LVZ983300:LWD983328 LMD983300:LMH983328 LCH983300:LCL983328 KSL983300:KSP983328 KIP983300:KIT983328 JYT983300:JYX983328 JOX983300:JPB983328 JFB983300:JFF983328 IVF983300:IVJ983328 ILJ983300:ILN983328 IBN983300:IBR983328 HRR983300:HRV983328 HHV983300:HHZ983328 GXZ983300:GYD983328 GOD983300:GOH983328 GEH983300:GEL983328 FUL983300:FUP983328 FKP983300:FKT983328 FAT983300:FAX983328 EQX983300:ERB983328 EHB983300:EHF983328 DXF983300:DXJ983328 DNJ983300:DNN983328 DDN983300:DDR983328 CTR983300:CTV983328 CJV983300:CJZ983328 BZZ983300:CAD983328 BQD983300:BQH983328 BGH983300:BGL983328 AWL983300:AWP983328 AMP983300:AMT983328 ACT983300:ACX983328 SX983300:TB983328 JB983300:JF983328 WVN917764:WVR917792 WLR917764:WLV917792 WBV917764:WBZ917792 VRZ917764:VSD917792 VID917764:VIH917792 UYH917764:UYL917792 UOL917764:UOP917792 UEP917764:UET917792 TUT917764:TUX917792 TKX917764:TLB917792 TBB917764:TBF917792 SRF917764:SRJ917792 SHJ917764:SHN917792 RXN917764:RXR917792 RNR917764:RNV917792 RDV917764:RDZ917792 QTZ917764:QUD917792 QKD917764:QKH917792 QAH917764:QAL917792 PQL917764:PQP917792 PGP917764:PGT917792 OWT917764:OWX917792 OMX917764:ONB917792 ODB917764:ODF917792 NTF917764:NTJ917792 NJJ917764:NJN917792 MZN917764:MZR917792 MPR917764:MPV917792 MFV917764:MFZ917792 LVZ917764:LWD917792 LMD917764:LMH917792 LCH917764:LCL917792 KSL917764:KSP917792 KIP917764:KIT917792 JYT917764:JYX917792 JOX917764:JPB917792 JFB917764:JFF917792 IVF917764:IVJ917792 ILJ917764:ILN917792 IBN917764:IBR917792 HRR917764:HRV917792 HHV917764:HHZ917792 GXZ917764:GYD917792 GOD917764:GOH917792 GEH917764:GEL917792 FUL917764:FUP917792 FKP917764:FKT917792 FAT917764:FAX917792 EQX917764:ERB917792 EHB917764:EHF917792 DXF917764:DXJ917792 DNJ917764:DNN917792 DDN917764:DDR917792 CTR917764:CTV917792 CJV917764:CJZ917792 BZZ917764:CAD917792 BQD917764:BQH917792 BGH917764:BGL917792 AWL917764:AWP917792 AMP917764:AMT917792 ACT917764:ACX917792 SX917764:TB917792 JB917764:JF917792 WVN852228:WVR852256 WLR852228:WLV852256 WBV852228:WBZ852256 VRZ852228:VSD852256 VID852228:VIH852256 UYH852228:UYL852256 UOL852228:UOP852256 UEP852228:UET852256 TUT852228:TUX852256 TKX852228:TLB852256 TBB852228:TBF852256 SRF852228:SRJ852256 SHJ852228:SHN852256 RXN852228:RXR852256 RNR852228:RNV852256 RDV852228:RDZ852256 QTZ852228:QUD852256 QKD852228:QKH852256 QAH852228:QAL852256 PQL852228:PQP852256 PGP852228:PGT852256 OWT852228:OWX852256 OMX852228:ONB852256 ODB852228:ODF852256 NTF852228:NTJ852256 NJJ852228:NJN852256 MZN852228:MZR852256 MPR852228:MPV852256 MFV852228:MFZ852256 LVZ852228:LWD852256 LMD852228:LMH852256 LCH852228:LCL852256 KSL852228:KSP852256 KIP852228:KIT852256 JYT852228:JYX852256 JOX852228:JPB852256 JFB852228:JFF852256 IVF852228:IVJ852256 ILJ852228:ILN852256 IBN852228:IBR852256 HRR852228:HRV852256 HHV852228:HHZ852256 GXZ852228:GYD852256 GOD852228:GOH852256 GEH852228:GEL852256 FUL852228:FUP852256 FKP852228:FKT852256 FAT852228:FAX852256 EQX852228:ERB852256 EHB852228:EHF852256 DXF852228:DXJ852256 DNJ852228:DNN852256 DDN852228:DDR852256 CTR852228:CTV852256 CJV852228:CJZ852256 BZZ852228:CAD852256 BQD852228:BQH852256 BGH852228:BGL852256 AWL852228:AWP852256 AMP852228:AMT852256 ACT852228:ACX852256 SX852228:TB852256 JB852228:JF852256 WVN786692:WVR786720 WLR786692:WLV786720 WBV786692:WBZ786720 VRZ786692:VSD786720 VID786692:VIH786720 UYH786692:UYL786720 UOL786692:UOP786720 UEP786692:UET786720 TUT786692:TUX786720 TKX786692:TLB786720 TBB786692:TBF786720 SRF786692:SRJ786720 SHJ786692:SHN786720 RXN786692:RXR786720 RNR786692:RNV786720 RDV786692:RDZ786720 QTZ786692:QUD786720 QKD786692:QKH786720 QAH786692:QAL786720 PQL786692:PQP786720 PGP786692:PGT786720 OWT786692:OWX786720 OMX786692:ONB786720 ODB786692:ODF786720 NTF786692:NTJ786720 NJJ786692:NJN786720 MZN786692:MZR786720 MPR786692:MPV786720 MFV786692:MFZ786720 LVZ786692:LWD786720 LMD786692:LMH786720 LCH786692:LCL786720 KSL786692:KSP786720 KIP786692:KIT786720 JYT786692:JYX786720 JOX786692:JPB786720 JFB786692:JFF786720 IVF786692:IVJ786720 ILJ786692:ILN786720 IBN786692:IBR786720 HRR786692:HRV786720 HHV786692:HHZ786720 GXZ786692:GYD786720 GOD786692:GOH786720 GEH786692:GEL786720 FUL786692:FUP786720 FKP786692:FKT786720 FAT786692:FAX786720 EQX786692:ERB786720 EHB786692:EHF786720 DXF786692:DXJ786720 DNJ786692:DNN786720 DDN786692:DDR786720 CTR786692:CTV786720 CJV786692:CJZ786720 BZZ786692:CAD786720 BQD786692:BQH786720 BGH786692:BGL786720 AWL786692:AWP786720 AMP786692:AMT786720 ACT786692:ACX786720 SX786692:TB786720 JB786692:JF786720 WVN721156:WVR721184 WLR721156:WLV721184 WBV721156:WBZ721184 VRZ721156:VSD721184 VID721156:VIH721184 UYH721156:UYL721184 UOL721156:UOP721184 UEP721156:UET721184 TUT721156:TUX721184 TKX721156:TLB721184 TBB721156:TBF721184 SRF721156:SRJ721184 SHJ721156:SHN721184 RXN721156:RXR721184 RNR721156:RNV721184 RDV721156:RDZ721184 QTZ721156:QUD721184 QKD721156:QKH721184 QAH721156:QAL721184 PQL721156:PQP721184 PGP721156:PGT721184 OWT721156:OWX721184 OMX721156:ONB721184 ODB721156:ODF721184 NTF721156:NTJ721184 NJJ721156:NJN721184 MZN721156:MZR721184 MPR721156:MPV721184 MFV721156:MFZ721184 LVZ721156:LWD721184 LMD721156:LMH721184 LCH721156:LCL721184 KSL721156:KSP721184 KIP721156:KIT721184 JYT721156:JYX721184 JOX721156:JPB721184 JFB721156:JFF721184 IVF721156:IVJ721184 ILJ721156:ILN721184 IBN721156:IBR721184 HRR721156:HRV721184 HHV721156:HHZ721184 GXZ721156:GYD721184 GOD721156:GOH721184 GEH721156:GEL721184 FUL721156:FUP721184 FKP721156:FKT721184 FAT721156:FAX721184 EQX721156:ERB721184 EHB721156:EHF721184 DXF721156:DXJ721184 DNJ721156:DNN721184 DDN721156:DDR721184 CTR721156:CTV721184 CJV721156:CJZ721184 BZZ721156:CAD721184 BQD721156:BQH721184 BGH721156:BGL721184 AWL721156:AWP721184 AMP721156:AMT721184 ACT721156:ACX721184 SX721156:TB721184 JB721156:JF721184 WVN655620:WVR655648 WLR655620:WLV655648 WBV655620:WBZ655648 VRZ655620:VSD655648 VID655620:VIH655648 UYH655620:UYL655648 UOL655620:UOP655648 UEP655620:UET655648 TUT655620:TUX655648 TKX655620:TLB655648 TBB655620:TBF655648 SRF655620:SRJ655648 SHJ655620:SHN655648 RXN655620:RXR655648 RNR655620:RNV655648 RDV655620:RDZ655648 QTZ655620:QUD655648 QKD655620:QKH655648 QAH655620:QAL655648 PQL655620:PQP655648 PGP655620:PGT655648 OWT655620:OWX655648 OMX655620:ONB655648 ODB655620:ODF655648 NTF655620:NTJ655648 NJJ655620:NJN655648 MZN655620:MZR655648 MPR655620:MPV655648 MFV655620:MFZ655648 LVZ655620:LWD655648 LMD655620:LMH655648 LCH655620:LCL655648 KSL655620:KSP655648 KIP655620:KIT655648 JYT655620:JYX655648 JOX655620:JPB655648 JFB655620:JFF655648 IVF655620:IVJ655648 ILJ655620:ILN655648 IBN655620:IBR655648 HRR655620:HRV655648 HHV655620:HHZ655648 GXZ655620:GYD655648 GOD655620:GOH655648 GEH655620:GEL655648 FUL655620:FUP655648 FKP655620:FKT655648 FAT655620:FAX655648 EQX655620:ERB655648 EHB655620:EHF655648 DXF655620:DXJ655648 DNJ655620:DNN655648 DDN655620:DDR655648 CTR655620:CTV655648 CJV655620:CJZ655648 BZZ655620:CAD655648 BQD655620:BQH655648 BGH655620:BGL655648 AWL655620:AWP655648 AMP655620:AMT655648 ACT655620:ACX655648 SX655620:TB655648 JB655620:JF655648 WVN590084:WVR590112 WLR590084:WLV590112 WBV590084:WBZ590112 VRZ590084:VSD590112 VID590084:VIH590112 UYH590084:UYL590112 UOL590084:UOP590112 UEP590084:UET590112 TUT590084:TUX590112 TKX590084:TLB590112 TBB590084:TBF590112 SRF590084:SRJ590112 SHJ590084:SHN590112 RXN590084:RXR590112 RNR590084:RNV590112 RDV590084:RDZ590112 QTZ590084:QUD590112 QKD590084:QKH590112 QAH590084:QAL590112 PQL590084:PQP590112 PGP590084:PGT590112 OWT590084:OWX590112 OMX590084:ONB590112 ODB590084:ODF590112 NTF590084:NTJ590112 NJJ590084:NJN590112 MZN590084:MZR590112 MPR590084:MPV590112 MFV590084:MFZ590112 LVZ590084:LWD590112 LMD590084:LMH590112 LCH590084:LCL590112 KSL590084:KSP590112 KIP590084:KIT590112 JYT590084:JYX590112 JOX590084:JPB590112 JFB590084:JFF590112 IVF590084:IVJ590112 ILJ590084:ILN590112 IBN590084:IBR590112 HRR590084:HRV590112 HHV590084:HHZ590112 GXZ590084:GYD590112 GOD590084:GOH590112 GEH590084:GEL590112 FUL590084:FUP590112 FKP590084:FKT590112 FAT590084:FAX590112 EQX590084:ERB590112 EHB590084:EHF590112 DXF590084:DXJ590112 DNJ590084:DNN590112 DDN590084:DDR590112 CTR590084:CTV590112 CJV590084:CJZ590112 BZZ590084:CAD590112 BQD590084:BQH590112 BGH590084:BGL590112 AWL590084:AWP590112 AMP590084:AMT590112 ACT590084:ACX590112 SX590084:TB590112 JB590084:JF590112 WVN524548:WVR524576 WLR524548:WLV524576 WBV524548:WBZ524576 VRZ524548:VSD524576 VID524548:VIH524576 UYH524548:UYL524576 UOL524548:UOP524576 UEP524548:UET524576 TUT524548:TUX524576 TKX524548:TLB524576 TBB524548:TBF524576 SRF524548:SRJ524576 SHJ524548:SHN524576 RXN524548:RXR524576 RNR524548:RNV524576 RDV524548:RDZ524576 QTZ524548:QUD524576 QKD524548:QKH524576 QAH524548:QAL524576 PQL524548:PQP524576 PGP524548:PGT524576 OWT524548:OWX524576 OMX524548:ONB524576 ODB524548:ODF524576 NTF524548:NTJ524576 NJJ524548:NJN524576 MZN524548:MZR524576 MPR524548:MPV524576 MFV524548:MFZ524576 LVZ524548:LWD524576 LMD524548:LMH524576 LCH524548:LCL524576 KSL524548:KSP524576 KIP524548:KIT524576 JYT524548:JYX524576 JOX524548:JPB524576 JFB524548:JFF524576 IVF524548:IVJ524576 ILJ524548:ILN524576 IBN524548:IBR524576 HRR524548:HRV524576 HHV524548:HHZ524576 GXZ524548:GYD524576 GOD524548:GOH524576 GEH524548:GEL524576 FUL524548:FUP524576 FKP524548:FKT524576 FAT524548:FAX524576 EQX524548:ERB524576 EHB524548:EHF524576 DXF524548:DXJ524576 DNJ524548:DNN524576 DDN524548:DDR524576 CTR524548:CTV524576 CJV524548:CJZ524576 BZZ524548:CAD524576 BQD524548:BQH524576 BGH524548:BGL524576 AWL524548:AWP524576 AMP524548:AMT524576 ACT524548:ACX524576 SX524548:TB524576 JB524548:JF524576 WVN459012:WVR459040 WLR459012:WLV459040 WBV459012:WBZ459040 VRZ459012:VSD459040 VID459012:VIH459040 UYH459012:UYL459040 UOL459012:UOP459040 UEP459012:UET459040 TUT459012:TUX459040 TKX459012:TLB459040 TBB459012:TBF459040 SRF459012:SRJ459040 SHJ459012:SHN459040 RXN459012:RXR459040 RNR459012:RNV459040 RDV459012:RDZ459040 QTZ459012:QUD459040 QKD459012:QKH459040 QAH459012:QAL459040 PQL459012:PQP459040 PGP459012:PGT459040 OWT459012:OWX459040 OMX459012:ONB459040 ODB459012:ODF459040 NTF459012:NTJ459040 NJJ459012:NJN459040 MZN459012:MZR459040 MPR459012:MPV459040 MFV459012:MFZ459040 LVZ459012:LWD459040 LMD459012:LMH459040 LCH459012:LCL459040 KSL459012:KSP459040 KIP459012:KIT459040 JYT459012:JYX459040 JOX459012:JPB459040 JFB459012:JFF459040 IVF459012:IVJ459040 ILJ459012:ILN459040 IBN459012:IBR459040 HRR459012:HRV459040 HHV459012:HHZ459040 GXZ459012:GYD459040 GOD459012:GOH459040 GEH459012:GEL459040 FUL459012:FUP459040 FKP459012:FKT459040 FAT459012:FAX459040 EQX459012:ERB459040 EHB459012:EHF459040 DXF459012:DXJ459040 DNJ459012:DNN459040 DDN459012:DDR459040 CTR459012:CTV459040 CJV459012:CJZ459040 BZZ459012:CAD459040 BQD459012:BQH459040 BGH459012:BGL459040 AWL459012:AWP459040 AMP459012:AMT459040 ACT459012:ACX459040 SX459012:TB459040 JB459012:JF459040 WVN393476:WVR393504 WLR393476:WLV393504 WBV393476:WBZ393504 VRZ393476:VSD393504 VID393476:VIH393504 UYH393476:UYL393504 UOL393476:UOP393504 UEP393476:UET393504 TUT393476:TUX393504 TKX393476:TLB393504 TBB393476:TBF393504 SRF393476:SRJ393504 SHJ393476:SHN393504 RXN393476:RXR393504 RNR393476:RNV393504 RDV393476:RDZ393504 QTZ393476:QUD393504 QKD393476:QKH393504 QAH393476:QAL393504 PQL393476:PQP393504 PGP393476:PGT393504 OWT393476:OWX393504 OMX393476:ONB393504 ODB393476:ODF393504 NTF393476:NTJ393504 NJJ393476:NJN393504 MZN393476:MZR393504 MPR393476:MPV393504 MFV393476:MFZ393504 LVZ393476:LWD393504 LMD393476:LMH393504 LCH393476:LCL393504 KSL393476:KSP393504 KIP393476:KIT393504 JYT393476:JYX393504 JOX393476:JPB393504 JFB393476:JFF393504 IVF393476:IVJ393504 ILJ393476:ILN393504 IBN393476:IBR393504 HRR393476:HRV393504 HHV393476:HHZ393504 GXZ393476:GYD393504 GOD393476:GOH393504 GEH393476:GEL393504 FUL393476:FUP393504 FKP393476:FKT393504 FAT393476:FAX393504 EQX393476:ERB393504 EHB393476:EHF393504 DXF393476:DXJ393504 DNJ393476:DNN393504 DDN393476:DDR393504 CTR393476:CTV393504 CJV393476:CJZ393504 BZZ393476:CAD393504 BQD393476:BQH393504 BGH393476:BGL393504 AWL393476:AWP393504 AMP393476:AMT393504 ACT393476:ACX393504 SX393476:TB393504 JB393476:JF393504 WVN327940:WVR327968 WLR327940:WLV327968 WBV327940:WBZ327968 VRZ327940:VSD327968 VID327940:VIH327968 UYH327940:UYL327968 UOL327940:UOP327968 UEP327940:UET327968 TUT327940:TUX327968 TKX327940:TLB327968 TBB327940:TBF327968 SRF327940:SRJ327968 SHJ327940:SHN327968 RXN327940:RXR327968 RNR327940:RNV327968 RDV327940:RDZ327968 QTZ327940:QUD327968 QKD327940:QKH327968 QAH327940:QAL327968 PQL327940:PQP327968 PGP327940:PGT327968 OWT327940:OWX327968 OMX327940:ONB327968 ODB327940:ODF327968 NTF327940:NTJ327968 NJJ327940:NJN327968 MZN327940:MZR327968 MPR327940:MPV327968 MFV327940:MFZ327968 LVZ327940:LWD327968 LMD327940:LMH327968 LCH327940:LCL327968 KSL327940:KSP327968 KIP327940:KIT327968 JYT327940:JYX327968 JOX327940:JPB327968 JFB327940:JFF327968 IVF327940:IVJ327968 ILJ327940:ILN327968 IBN327940:IBR327968 HRR327940:HRV327968 HHV327940:HHZ327968 GXZ327940:GYD327968 GOD327940:GOH327968 GEH327940:GEL327968 FUL327940:FUP327968 FKP327940:FKT327968 FAT327940:FAX327968 EQX327940:ERB327968 EHB327940:EHF327968 DXF327940:DXJ327968 DNJ327940:DNN327968 DDN327940:DDR327968 CTR327940:CTV327968 CJV327940:CJZ327968 BZZ327940:CAD327968 BQD327940:BQH327968 BGH327940:BGL327968 AWL327940:AWP327968 AMP327940:AMT327968 ACT327940:ACX327968 SX327940:TB327968 JB327940:JF327968 WVN262404:WVR262432 WLR262404:WLV262432 WBV262404:WBZ262432 VRZ262404:VSD262432 VID262404:VIH262432 UYH262404:UYL262432 UOL262404:UOP262432 UEP262404:UET262432 TUT262404:TUX262432 TKX262404:TLB262432 TBB262404:TBF262432 SRF262404:SRJ262432 SHJ262404:SHN262432 RXN262404:RXR262432 RNR262404:RNV262432 RDV262404:RDZ262432 QTZ262404:QUD262432 QKD262404:QKH262432 QAH262404:QAL262432 PQL262404:PQP262432 PGP262404:PGT262432 OWT262404:OWX262432 OMX262404:ONB262432 ODB262404:ODF262432 NTF262404:NTJ262432 NJJ262404:NJN262432 MZN262404:MZR262432 MPR262404:MPV262432 MFV262404:MFZ262432 LVZ262404:LWD262432 LMD262404:LMH262432 LCH262404:LCL262432 KSL262404:KSP262432 KIP262404:KIT262432 JYT262404:JYX262432 JOX262404:JPB262432 JFB262404:JFF262432 IVF262404:IVJ262432 ILJ262404:ILN262432 IBN262404:IBR262432 HRR262404:HRV262432 HHV262404:HHZ262432 GXZ262404:GYD262432 GOD262404:GOH262432 GEH262404:GEL262432 FUL262404:FUP262432 FKP262404:FKT262432 FAT262404:FAX262432 EQX262404:ERB262432 EHB262404:EHF262432 DXF262404:DXJ262432 DNJ262404:DNN262432 DDN262404:DDR262432 CTR262404:CTV262432 CJV262404:CJZ262432 BZZ262404:CAD262432 BQD262404:BQH262432 BGH262404:BGL262432 AWL262404:AWP262432 AMP262404:AMT262432 ACT262404:ACX262432 SX262404:TB262432 JB262404:JF262432 WVN196868:WVR196896 WLR196868:WLV196896 WBV196868:WBZ196896 VRZ196868:VSD196896 VID196868:VIH196896 UYH196868:UYL196896 UOL196868:UOP196896 UEP196868:UET196896 TUT196868:TUX196896 TKX196868:TLB196896 TBB196868:TBF196896 SRF196868:SRJ196896 SHJ196868:SHN196896 RXN196868:RXR196896 RNR196868:RNV196896 RDV196868:RDZ196896 QTZ196868:QUD196896 QKD196868:QKH196896 QAH196868:QAL196896 PQL196868:PQP196896 PGP196868:PGT196896 OWT196868:OWX196896 OMX196868:ONB196896 ODB196868:ODF196896 NTF196868:NTJ196896 NJJ196868:NJN196896 MZN196868:MZR196896 MPR196868:MPV196896 MFV196868:MFZ196896 LVZ196868:LWD196896 LMD196868:LMH196896 LCH196868:LCL196896 KSL196868:KSP196896 KIP196868:KIT196896 JYT196868:JYX196896 JOX196868:JPB196896 JFB196868:JFF196896 IVF196868:IVJ196896 ILJ196868:ILN196896 IBN196868:IBR196896 HRR196868:HRV196896 HHV196868:HHZ196896 GXZ196868:GYD196896 GOD196868:GOH196896 GEH196868:GEL196896 FUL196868:FUP196896 FKP196868:FKT196896 FAT196868:FAX196896 EQX196868:ERB196896 EHB196868:EHF196896 DXF196868:DXJ196896 DNJ196868:DNN196896 DDN196868:DDR196896 CTR196868:CTV196896 CJV196868:CJZ196896 BZZ196868:CAD196896 BQD196868:BQH196896 BGH196868:BGL196896 AWL196868:AWP196896 AMP196868:AMT196896 ACT196868:ACX196896 SX196868:TB196896 JB196868:JF196896 WVN131332:WVR131360 WLR131332:WLV131360 WBV131332:WBZ131360 VRZ131332:VSD131360 VID131332:VIH131360 UYH131332:UYL131360 UOL131332:UOP131360 UEP131332:UET131360 TUT131332:TUX131360 TKX131332:TLB131360 TBB131332:TBF131360 SRF131332:SRJ131360 SHJ131332:SHN131360 RXN131332:RXR131360 RNR131332:RNV131360 RDV131332:RDZ131360 QTZ131332:QUD131360 QKD131332:QKH131360 QAH131332:QAL131360 PQL131332:PQP131360 PGP131332:PGT131360 OWT131332:OWX131360 OMX131332:ONB131360 ODB131332:ODF131360 NTF131332:NTJ131360 NJJ131332:NJN131360 MZN131332:MZR131360 MPR131332:MPV131360 MFV131332:MFZ131360 LVZ131332:LWD131360 LMD131332:LMH131360 LCH131332:LCL131360 KSL131332:KSP131360 KIP131332:KIT131360 JYT131332:JYX131360 JOX131332:JPB131360 JFB131332:JFF131360 IVF131332:IVJ131360 ILJ131332:ILN131360 IBN131332:IBR131360 HRR131332:HRV131360 HHV131332:HHZ131360 GXZ131332:GYD131360 GOD131332:GOH131360 GEH131332:GEL131360 FUL131332:FUP131360 FKP131332:FKT131360 FAT131332:FAX131360 EQX131332:ERB131360 EHB131332:EHF131360 DXF131332:DXJ131360 DNJ131332:DNN131360 DDN131332:DDR131360 CTR131332:CTV131360 CJV131332:CJZ131360 BZZ131332:CAD131360 BQD131332:BQH131360 BGH131332:BGL131360 AWL131332:AWP131360 AMP131332:AMT131360 ACT131332:ACX131360 SX131332:TB131360 JB131332:JF131360 WVN65796:WVR65824 WLR65796:WLV65824 WBV65796:WBZ65824 VRZ65796:VSD65824 VID65796:VIH65824 UYH65796:UYL65824 UOL65796:UOP65824 UEP65796:UET65824 TUT65796:TUX65824 TKX65796:TLB65824 TBB65796:TBF65824 SRF65796:SRJ65824 SHJ65796:SHN65824 RXN65796:RXR65824 RNR65796:RNV65824 RDV65796:RDZ65824 QTZ65796:QUD65824 QKD65796:QKH65824 QAH65796:QAL65824 PQL65796:PQP65824 PGP65796:PGT65824 OWT65796:OWX65824 OMX65796:ONB65824 ODB65796:ODF65824 NTF65796:NTJ65824 NJJ65796:NJN65824 MZN65796:MZR65824 MPR65796:MPV65824 MFV65796:MFZ65824 LVZ65796:LWD65824 LMD65796:LMH65824 LCH65796:LCL65824 KSL65796:KSP65824 KIP65796:KIT65824 JYT65796:JYX65824 JOX65796:JPB65824 JFB65796:JFF65824 IVF65796:IVJ65824 ILJ65796:ILN65824 IBN65796:IBR65824 HRR65796:HRV65824 HHV65796:HHZ65824 GXZ65796:GYD65824 GOD65796:GOH65824 GEH65796:GEL65824 FUL65796:FUP65824 FKP65796:FKT65824 FAT65796:FAX65824 EQX65796:ERB65824 EHB65796:EHF65824 DXF65796:DXJ65824 DNJ65796:DNN65824 DDN65796:DDR65824 CTR65796:CTV65824 CJV65796:CJZ65824 BZZ65796:CAD65824 BQD65796:BQH65824 BGH65796:BGL65824 AWL65796:AWP65824 AMP65796:AMT65824 ACT65796:ACX65824" xr:uid="{7D323467-8F67-4BAB-8589-3BA4566711DF}">
      <formula1>IF(OR($E65774="z",$E65774="o"),JB65796="",JB65796="x")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4:W65802 S131310:W131338 S196846:W196874 S262382:W262410 S327918:W327946 S393454:W393482 S458990:W459018 S524526:W524554 S590062:W590090 S655598:W655626 S721134:W721162 S786670:W786698 S852206:W852234 S917742:W917770 S983278:W983306" xr:uid="{0C349042-DE67-4DF0-BA2F-AC292383DBF4}">
      <formula1>IF(OR($E65774="z",$E65774="o"),S65774="",S65774="x")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topLeftCell="A63" workbookViewId="0">
      <selection activeCell="A2" sqref="A2"/>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x14ac:dyDescent="0.25">
      <c r="A1" s="149" t="s">
        <v>104</v>
      </c>
      <c r="B1" s="149" t="s">
        <v>105</v>
      </c>
      <c r="C1" s="149" t="s">
        <v>106</v>
      </c>
      <c r="D1" s="149" t="s">
        <v>107</v>
      </c>
      <c r="E1" s="149" t="s">
        <v>56</v>
      </c>
      <c r="F1" s="149" t="s">
        <v>108</v>
      </c>
      <c r="G1" s="149" t="s">
        <v>109</v>
      </c>
      <c r="H1" s="149" t="s">
        <v>110</v>
      </c>
    </row>
    <row r="2" spans="1:8" x14ac:dyDescent="0.25">
      <c r="A2" s="69"/>
      <c r="D2" s="148"/>
      <c r="F2" s="70"/>
      <c r="G2" s="70"/>
      <c r="H2" s="148"/>
    </row>
    <row r="3" spans="1:8" x14ac:dyDescent="0.25">
      <c r="A3" s="69"/>
      <c r="D3" s="148"/>
      <c r="F3" s="70"/>
      <c r="G3" s="70"/>
      <c r="H3" s="148"/>
    </row>
    <row r="4" spans="1:8" x14ac:dyDescent="0.25">
      <c r="A4" s="69"/>
      <c r="D4" s="148"/>
      <c r="F4" s="70"/>
      <c r="G4" s="70"/>
      <c r="H4" s="148"/>
    </row>
    <row r="5" spans="1:8" x14ac:dyDescent="0.25">
      <c r="A5" s="69"/>
      <c r="D5" s="148"/>
      <c r="F5" s="70"/>
      <c r="G5" s="70"/>
      <c r="H5" s="148"/>
    </row>
    <row r="6" spans="1:8" x14ac:dyDescent="0.25">
      <c r="A6" s="69"/>
      <c r="D6" s="148"/>
      <c r="F6" s="70"/>
      <c r="G6" s="70"/>
      <c r="H6" s="148"/>
    </row>
    <row r="7" spans="1:8" x14ac:dyDescent="0.25">
      <c r="A7" s="69"/>
      <c r="D7" s="148"/>
      <c r="F7" s="70"/>
      <c r="G7" s="70"/>
      <c r="H7" s="148"/>
    </row>
    <row r="8" spans="1:8" x14ac:dyDescent="0.25">
      <c r="A8" s="69"/>
      <c r="D8" s="148"/>
      <c r="F8" s="70"/>
      <c r="G8" s="70"/>
      <c r="H8" s="148"/>
    </row>
    <row r="9" spans="1:8" x14ac:dyDescent="0.25">
      <c r="A9" s="69"/>
      <c r="D9" s="148"/>
      <c r="F9" s="70"/>
      <c r="G9" s="70"/>
      <c r="H9" s="148"/>
    </row>
    <row r="10" spans="1:8" x14ac:dyDescent="0.25">
      <c r="A10" s="69"/>
      <c r="D10" s="148"/>
      <c r="F10" s="70"/>
      <c r="G10" s="70"/>
      <c r="H10" s="148"/>
    </row>
    <row r="11" spans="1:8" x14ac:dyDescent="0.25">
      <c r="A11" s="69"/>
      <c r="D11" s="148"/>
      <c r="F11" s="70"/>
      <c r="G11" s="70"/>
      <c r="H11" s="148"/>
    </row>
    <row r="12" spans="1:8" x14ac:dyDescent="0.25">
      <c r="A12" s="69"/>
      <c r="D12" s="148"/>
      <c r="F12" s="70"/>
      <c r="G12" s="70"/>
      <c r="H12" s="148"/>
    </row>
    <row r="13" spans="1:8" x14ac:dyDescent="0.25">
      <c r="A13" s="69"/>
      <c r="D13" s="148"/>
      <c r="F13" s="70"/>
      <c r="G13" s="70"/>
      <c r="H13" s="148"/>
    </row>
    <row r="14" spans="1:8" x14ac:dyDescent="0.25">
      <c r="A14" s="69"/>
      <c r="D14" s="148"/>
      <c r="F14" s="70"/>
      <c r="G14" s="70"/>
      <c r="H14" s="148"/>
    </row>
    <row r="15" spans="1:8" x14ac:dyDescent="0.25">
      <c r="A15" s="69"/>
      <c r="D15" s="148"/>
      <c r="F15" s="70"/>
      <c r="G15" s="70"/>
      <c r="H15" s="148"/>
    </row>
    <row r="16" spans="1:8" x14ac:dyDescent="0.25">
      <c r="A16" s="69"/>
      <c r="D16" s="148"/>
      <c r="F16" s="70"/>
      <c r="G16" s="70"/>
      <c r="H16" s="148"/>
    </row>
    <row r="17" spans="1:8" x14ac:dyDescent="0.25">
      <c r="A17" s="69"/>
      <c r="D17" s="148"/>
      <c r="F17" s="70"/>
      <c r="G17" s="70"/>
      <c r="H17" s="148"/>
    </row>
    <row r="18" spans="1:8" x14ac:dyDescent="0.25">
      <c r="A18" s="69"/>
      <c r="D18" s="148"/>
      <c r="F18" s="70"/>
      <c r="G18" s="70"/>
      <c r="H18" s="148"/>
    </row>
    <row r="19" spans="1:8" x14ac:dyDescent="0.25">
      <c r="A19" s="69"/>
      <c r="D19" s="148"/>
      <c r="F19" s="70"/>
      <c r="G19" s="70"/>
      <c r="H19" s="148"/>
    </row>
    <row r="20" spans="1:8" x14ac:dyDescent="0.25">
      <c r="A20" s="69"/>
      <c r="D20" s="148"/>
      <c r="F20" s="70"/>
      <c r="G20" s="70"/>
      <c r="H20" s="148"/>
    </row>
    <row r="21" spans="1:8" x14ac:dyDescent="0.25">
      <c r="A21" s="69"/>
      <c r="D21" s="148"/>
      <c r="F21" s="70"/>
      <c r="G21" s="70"/>
      <c r="H21" s="148"/>
    </row>
    <row r="22" spans="1:8" x14ac:dyDescent="0.25">
      <c r="A22" s="69"/>
      <c r="D22" s="148"/>
      <c r="F22" s="70"/>
      <c r="G22" s="70"/>
      <c r="H22" s="148"/>
    </row>
    <row r="23" spans="1:8" x14ac:dyDescent="0.25">
      <c r="A23" s="69"/>
      <c r="D23" s="148"/>
      <c r="F23" s="70"/>
      <c r="G23" s="70"/>
      <c r="H23" s="148"/>
    </row>
    <row r="24" spans="1:8" x14ac:dyDescent="0.25">
      <c r="A24" s="69"/>
      <c r="D24" s="148"/>
      <c r="F24" s="70"/>
      <c r="G24" s="70"/>
      <c r="H24" s="148"/>
    </row>
    <row r="25" spans="1:8" x14ac:dyDescent="0.25">
      <c r="A25" s="69"/>
      <c r="D25" s="148"/>
      <c r="F25" s="70"/>
      <c r="G25" s="70"/>
      <c r="H25" s="148"/>
    </row>
    <row r="26" spans="1:8" x14ac:dyDescent="0.25">
      <c r="A26" s="69"/>
      <c r="D26" s="148"/>
      <c r="F26" s="70"/>
      <c r="G26" s="70"/>
      <c r="H26" s="148"/>
    </row>
    <row r="27" spans="1:8" x14ac:dyDescent="0.25">
      <c r="A27" s="69"/>
      <c r="D27" s="148"/>
      <c r="F27" s="70"/>
      <c r="G27" s="70"/>
      <c r="H27" s="148"/>
    </row>
    <row r="28" spans="1:8" x14ac:dyDescent="0.25">
      <c r="A28" s="69"/>
      <c r="D28" s="148"/>
      <c r="F28" s="70"/>
      <c r="G28" s="70"/>
      <c r="H28" s="148"/>
    </row>
    <row r="29" spans="1:8" x14ac:dyDescent="0.25">
      <c r="A29" s="69"/>
      <c r="D29" s="148"/>
      <c r="F29" s="70"/>
      <c r="G29" s="70"/>
      <c r="H29" s="148"/>
    </row>
    <row r="30" spans="1:8" x14ac:dyDescent="0.25">
      <c r="A30" s="69"/>
      <c r="D30" s="148"/>
      <c r="F30" s="70"/>
      <c r="G30" s="70"/>
      <c r="H30" s="148"/>
    </row>
    <row r="31" spans="1:8" x14ac:dyDescent="0.25">
      <c r="A31" s="69"/>
      <c r="D31" s="148"/>
      <c r="F31" s="70"/>
      <c r="G31" s="70"/>
      <c r="H31" s="148"/>
    </row>
    <row r="32" spans="1:8" x14ac:dyDescent="0.25">
      <c r="A32" s="69"/>
      <c r="D32" s="148"/>
      <c r="F32" s="70"/>
      <c r="G32" s="70"/>
      <c r="H32" s="148"/>
    </row>
    <row r="33" spans="1:8" x14ac:dyDescent="0.25">
      <c r="A33" s="69"/>
      <c r="D33" s="148"/>
      <c r="F33" s="70"/>
      <c r="G33" s="70"/>
      <c r="H33" s="148"/>
    </row>
    <row r="34" spans="1:8" x14ac:dyDescent="0.25">
      <c r="A34" s="69"/>
      <c r="D34" s="148"/>
      <c r="F34" s="70"/>
      <c r="G34" s="70"/>
      <c r="H34" s="148"/>
    </row>
    <row r="35" spans="1:8" x14ac:dyDescent="0.25">
      <c r="A35" s="69"/>
      <c r="D35" s="148"/>
      <c r="F35" s="70"/>
      <c r="G35" s="70"/>
      <c r="H35" s="148"/>
    </row>
    <row r="36" spans="1:8" x14ac:dyDescent="0.25">
      <c r="A36" s="69"/>
      <c r="D36" s="148"/>
      <c r="F36" s="70"/>
      <c r="G36" s="70"/>
      <c r="H36" s="148"/>
    </row>
    <row r="37" spans="1:8" x14ac:dyDescent="0.25">
      <c r="A37" s="69"/>
      <c r="D37" s="148"/>
      <c r="F37" s="70"/>
      <c r="G37" s="70"/>
      <c r="H37" s="148"/>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x14ac:dyDescent="0.25">
      <c r="A1" s="149" t="s">
        <v>104</v>
      </c>
      <c r="B1" s="149" t="s">
        <v>105</v>
      </c>
      <c r="C1" s="149" t="s">
        <v>106</v>
      </c>
      <c r="D1" s="149" t="s">
        <v>107</v>
      </c>
      <c r="E1" s="149" t="s">
        <v>56</v>
      </c>
      <c r="F1" s="149" t="s">
        <v>108</v>
      </c>
      <c r="G1" s="149" t="s">
        <v>109</v>
      </c>
      <c r="H1" s="149" t="s">
        <v>110</v>
      </c>
    </row>
    <row r="2" spans="1:8" x14ac:dyDescent="0.25">
      <c r="A2" s="69"/>
      <c r="D2" s="148"/>
      <c r="F2" s="70"/>
      <c r="G2" s="70"/>
      <c r="H2" s="148"/>
    </row>
    <row r="3" spans="1:8" x14ac:dyDescent="0.25">
      <c r="A3" s="69"/>
      <c r="D3" s="148"/>
      <c r="F3" s="70"/>
      <c r="G3" s="70"/>
      <c r="H3" s="148"/>
    </row>
    <row r="4" spans="1:8" x14ac:dyDescent="0.25">
      <c r="A4" s="69"/>
      <c r="D4" s="148"/>
      <c r="F4" s="70"/>
      <c r="G4" s="70"/>
      <c r="H4" s="148"/>
    </row>
    <row r="5" spans="1:8" x14ac:dyDescent="0.25">
      <c r="A5" s="69"/>
      <c r="D5" s="148"/>
      <c r="F5" s="70"/>
      <c r="G5" s="70"/>
      <c r="H5" s="148"/>
    </row>
    <row r="6" spans="1:8" x14ac:dyDescent="0.25">
      <c r="A6" s="69"/>
      <c r="D6" s="148"/>
      <c r="F6" s="70"/>
      <c r="G6" s="70"/>
      <c r="H6" s="148"/>
    </row>
    <row r="7" spans="1:8" x14ac:dyDescent="0.25">
      <c r="A7" s="69"/>
      <c r="D7" s="148"/>
      <c r="F7" s="70"/>
      <c r="G7" s="70"/>
      <c r="H7" s="148"/>
    </row>
    <row r="8" spans="1:8" x14ac:dyDescent="0.25">
      <c r="A8" s="69"/>
      <c r="D8" s="148"/>
      <c r="F8" s="70"/>
      <c r="G8" s="70"/>
      <c r="H8" s="148"/>
    </row>
    <row r="9" spans="1:8" x14ac:dyDescent="0.25">
      <c r="A9" s="69"/>
      <c r="D9" s="148"/>
      <c r="F9" s="70"/>
      <c r="G9" s="70"/>
      <c r="H9" s="148"/>
    </row>
    <row r="10" spans="1:8" x14ac:dyDescent="0.25">
      <c r="A10" s="69"/>
      <c r="D10" s="148"/>
      <c r="F10" s="70"/>
      <c r="G10" s="70"/>
      <c r="H10" s="148"/>
    </row>
    <row r="11" spans="1:8" x14ac:dyDescent="0.25">
      <c r="A11" s="69"/>
      <c r="D11" s="148"/>
      <c r="F11" s="70"/>
      <c r="G11" s="70"/>
      <c r="H11" s="148"/>
    </row>
    <row r="12" spans="1:8" x14ac:dyDescent="0.25">
      <c r="A12" s="69"/>
      <c r="D12" s="148"/>
      <c r="F12" s="70"/>
      <c r="G12" s="70"/>
      <c r="H12" s="148"/>
    </row>
    <row r="13" spans="1:8" x14ac:dyDescent="0.25">
      <c r="A13" s="69"/>
      <c r="D13" s="148"/>
      <c r="F13" s="70"/>
      <c r="G13" s="70"/>
      <c r="H13" s="148"/>
    </row>
    <row r="14" spans="1:8" x14ac:dyDescent="0.25">
      <c r="A14" s="69"/>
      <c r="D14" s="148"/>
      <c r="F14" s="70"/>
      <c r="G14" s="70"/>
      <c r="H14" s="148"/>
    </row>
    <row r="15" spans="1:8" x14ac:dyDescent="0.25">
      <c r="A15" s="69"/>
      <c r="D15" s="148"/>
      <c r="F15" s="70"/>
      <c r="G15" s="70"/>
      <c r="H15" s="148"/>
    </row>
    <row r="16" spans="1:8" x14ac:dyDescent="0.25">
      <c r="A16" s="69"/>
      <c r="D16" s="148"/>
      <c r="F16" s="70"/>
      <c r="G16" s="70"/>
      <c r="H16" s="148"/>
    </row>
    <row r="17" spans="1:8" x14ac:dyDescent="0.25">
      <c r="A17" s="69"/>
      <c r="D17" s="148"/>
      <c r="F17" s="70"/>
      <c r="G17" s="70"/>
      <c r="H17" s="148"/>
    </row>
    <row r="18" spans="1:8" x14ac:dyDescent="0.25">
      <c r="A18" s="69"/>
      <c r="D18" s="148"/>
      <c r="F18" s="70"/>
      <c r="G18" s="70"/>
      <c r="H18" s="148"/>
    </row>
    <row r="19" spans="1:8" x14ac:dyDescent="0.25">
      <c r="A19" s="69"/>
      <c r="D19" s="148"/>
      <c r="F19" s="70"/>
      <c r="G19" s="70"/>
      <c r="H19" s="148"/>
    </row>
    <row r="20" spans="1:8" x14ac:dyDescent="0.25">
      <c r="A20" s="69"/>
      <c r="D20" s="148"/>
      <c r="F20" s="70"/>
      <c r="G20" s="70"/>
      <c r="H20" s="148"/>
    </row>
    <row r="21" spans="1:8" x14ac:dyDescent="0.25">
      <c r="A21" s="69"/>
      <c r="D21" s="148"/>
      <c r="F21" s="70"/>
      <c r="G21" s="70"/>
      <c r="H21" s="148"/>
    </row>
    <row r="22" spans="1:8" x14ac:dyDescent="0.25">
      <c r="A22" s="69"/>
      <c r="D22" s="148"/>
      <c r="F22" s="70"/>
      <c r="G22" s="70"/>
      <c r="H22" s="148"/>
    </row>
    <row r="23" spans="1:8" x14ac:dyDescent="0.25">
      <c r="A23" s="69"/>
      <c r="D23" s="148"/>
      <c r="F23" s="70"/>
      <c r="G23" s="70"/>
      <c r="H23" s="148"/>
    </row>
    <row r="24" spans="1:8" x14ac:dyDescent="0.25">
      <c r="A24" s="69"/>
      <c r="D24" s="148"/>
      <c r="F24" s="70"/>
      <c r="G24" s="70"/>
      <c r="H24" s="148"/>
    </row>
    <row r="25" spans="1:8" x14ac:dyDescent="0.25">
      <c r="A25" s="69"/>
      <c r="D25" s="148"/>
      <c r="F25" s="70"/>
      <c r="G25" s="70"/>
      <c r="H25" s="148"/>
    </row>
    <row r="26" spans="1:8" x14ac:dyDescent="0.25">
      <c r="A26" s="69"/>
      <c r="D26" s="148"/>
      <c r="F26" s="70"/>
      <c r="G26" s="70"/>
      <c r="H26" s="148"/>
    </row>
    <row r="27" spans="1:8" x14ac:dyDescent="0.25">
      <c r="A27" s="69"/>
      <c r="D27" s="148"/>
      <c r="F27" s="70"/>
      <c r="G27" s="70"/>
      <c r="H27" s="148"/>
    </row>
    <row r="28" spans="1:8" x14ac:dyDescent="0.25">
      <c r="A28" s="69"/>
      <c r="D28" s="148"/>
      <c r="F28" s="70"/>
      <c r="G28" s="70"/>
      <c r="H28" s="148"/>
    </row>
    <row r="29" spans="1:8" x14ac:dyDescent="0.25">
      <c r="A29" s="69"/>
      <c r="D29" s="148"/>
      <c r="F29" s="70"/>
      <c r="G29" s="70"/>
      <c r="H29" s="148"/>
    </row>
    <row r="30" spans="1:8" x14ac:dyDescent="0.25">
      <c r="A30" s="69"/>
      <c r="D30" s="148"/>
      <c r="F30" s="70"/>
      <c r="G30" s="70"/>
      <c r="H30" s="148"/>
    </row>
    <row r="31" spans="1:8" x14ac:dyDescent="0.25">
      <c r="A31" s="69"/>
      <c r="D31" s="148"/>
      <c r="F31" s="70"/>
      <c r="G31" s="70"/>
      <c r="H31" s="148"/>
    </row>
    <row r="32" spans="1:8" x14ac:dyDescent="0.25">
      <c r="A32" s="69"/>
      <c r="D32" s="148"/>
      <c r="F32" s="70"/>
      <c r="G32" s="70"/>
      <c r="H32" s="148"/>
    </row>
    <row r="33" spans="1:8" x14ac:dyDescent="0.25">
      <c r="A33" s="69"/>
      <c r="D33" s="148"/>
      <c r="F33" s="70"/>
      <c r="G33" s="70"/>
      <c r="H33" s="148"/>
    </row>
    <row r="34" spans="1:8" x14ac:dyDescent="0.25">
      <c r="A34" s="69"/>
      <c r="D34" s="148"/>
      <c r="F34" s="70"/>
      <c r="G34" s="70"/>
      <c r="H34" s="148"/>
    </row>
    <row r="35" spans="1:8" x14ac:dyDescent="0.25">
      <c r="A35" s="69"/>
      <c r="D35" s="148"/>
      <c r="F35" s="70"/>
      <c r="G35" s="70"/>
      <c r="H35" s="148"/>
    </row>
    <row r="36" spans="1:8" x14ac:dyDescent="0.25">
      <c r="A36" s="69"/>
      <c r="D36" s="148"/>
      <c r="F36" s="70"/>
      <c r="G36" s="70"/>
      <c r="H36" s="148"/>
    </row>
    <row r="37" spans="1:8" x14ac:dyDescent="0.25">
      <c r="A37" s="69"/>
      <c r="D37" s="148"/>
      <c r="F37" s="70"/>
      <c r="G37" s="70"/>
      <c r="H37" s="148"/>
    </row>
    <row r="38" spans="1:8" x14ac:dyDescent="0.25">
      <c r="A38" s="69"/>
      <c r="D38" s="148"/>
      <c r="F38" s="70"/>
      <c r="G38" s="70"/>
      <c r="H38" s="148"/>
    </row>
    <row r="39" spans="1:8" x14ac:dyDescent="0.25">
      <c r="A39" s="69"/>
      <c r="D39" s="148"/>
      <c r="F39" s="70"/>
      <c r="G39" s="70"/>
      <c r="H39" s="148"/>
    </row>
    <row r="40" spans="1:8" x14ac:dyDescent="0.25">
      <c r="A40" s="69"/>
      <c r="D40" s="148"/>
      <c r="F40" s="70"/>
      <c r="G40" s="70"/>
      <c r="H40" s="148"/>
    </row>
    <row r="41" spans="1:8" x14ac:dyDescent="0.25">
      <c r="A41" s="69"/>
      <c r="D41" s="148"/>
      <c r="F41" s="70"/>
      <c r="G41" s="70"/>
      <c r="H41" s="148"/>
    </row>
    <row r="42" spans="1:8" x14ac:dyDescent="0.25">
      <c r="A42" s="69"/>
      <c r="D42" s="148"/>
      <c r="F42" s="70"/>
      <c r="G42" s="70"/>
      <c r="H42" s="148"/>
    </row>
    <row r="43" spans="1:8" x14ac:dyDescent="0.25">
      <c r="A43" s="69"/>
      <c r="D43" s="148"/>
      <c r="F43" s="70"/>
      <c r="G43" s="70"/>
      <c r="H43" s="148"/>
    </row>
    <row r="44" spans="1:8" x14ac:dyDescent="0.25">
      <c r="A44" s="69"/>
      <c r="D44" s="148"/>
      <c r="F44" s="70"/>
      <c r="G44" s="70"/>
      <c r="H44" s="148"/>
    </row>
    <row r="45" spans="1:8" x14ac:dyDescent="0.25">
      <c r="A45" s="69"/>
      <c r="D45" s="148"/>
      <c r="F45" s="70"/>
      <c r="G45" s="70"/>
      <c r="H45" s="148"/>
    </row>
    <row r="46" spans="1:8" x14ac:dyDescent="0.25">
      <c r="A46" s="69"/>
      <c r="D46" s="148"/>
      <c r="F46" s="70"/>
      <c r="G46" s="70"/>
      <c r="H46" s="148"/>
    </row>
    <row r="47" spans="1:8" x14ac:dyDescent="0.25">
      <c r="A47" s="69"/>
      <c r="D47" s="148"/>
      <c r="F47" s="70"/>
      <c r="G47" s="70"/>
      <c r="H47" s="148"/>
    </row>
    <row r="48" spans="1:8" x14ac:dyDescent="0.25">
      <c r="A48" s="69"/>
      <c r="D48" s="148"/>
      <c r="F48" s="70"/>
      <c r="G48" s="70"/>
      <c r="H48" s="148"/>
    </row>
    <row r="49" spans="1:8" x14ac:dyDescent="0.25">
      <c r="A49" s="69"/>
      <c r="D49" s="148"/>
      <c r="F49" s="70"/>
      <c r="G49" s="70"/>
      <c r="H49" s="148"/>
    </row>
    <row r="50" spans="1:8" x14ac:dyDescent="0.25">
      <c r="A50" s="69"/>
      <c r="D50" s="148"/>
      <c r="F50" s="70"/>
      <c r="G50" s="70"/>
      <c r="H50" s="148"/>
    </row>
    <row r="51" spans="1:8" x14ac:dyDescent="0.25">
      <c r="A51" s="69"/>
      <c r="D51" s="148"/>
      <c r="F51" s="70"/>
      <c r="G51" s="70"/>
      <c r="H51" s="148"/>
    </row>
    <row r="52" spans="1:8" x14ac:dyDescent="0.25">
      <c r="A52" s="69"/>
      <c r="D52" s="148"/>
      <c r="F52" s="70"/>
      <c r="G52" s="70"/>
      <c r="H52" s="148"/>
    </row>
    <row r="53" spans="1:8" x14ac:dyDescent="0.25">
      <c r="A53" s="69"/>
      <c r="D53" s="148"/>
      <c r="F53" s="70"/>
      <c r="G53" s="70"/>
      <c r="H53" s="148"/>
    </row>
    <row r="54" spans="1:8" x14ac:dyDescent="0.25">
      <c r="A54" s="69"/>
      <c r="D54" s="148"/>
      <c r="F54" s="70"/>
      <c r="G54" s="70"/>
      <c r="H54" s="148"/>
    </row>
    <row r="55" spans="1:8" x14ac:dyDescent="0.25">
      <c r="A55" s="69"/>
      <c r="D55" s="148"/>
      <c r="F55" s="70"/>
      <c r="G55" s="70"/>
      <c r="H55" s="148"/>
    </row>
    <row r="56" spans="1:8" x14ac:dyDescent="0.25">
      <c r="A56" s="69"/>
      <c r="D56" s="148"/>
      <c r="F56" s="70"/>
      <c r="G56" s="70"/>
      <c r="H56" s="148"/>
    </row>
    <row r="57" spans="1:8" x14ac:dyDescent="0.25">
      <c r="A57" s="69"/>
      <c r="D57" s="148"/>
      <c r="F57" s="70"/>
      <c r="G57" s="70"/>
      <c r="H57" s="148"/>
    </row>
    <row r="58" spans="1:8" x14ac:dyDescent="0.25">
      <c r="A58" s="69"/>
      <c r="D58" s="148"/>
      <c r="F58" s="70"/>
      <c r="G58" s="70"/>
      <c r="H58" s="148"/>
    </row>
    <row r="59" spans="1:8" x14ac:dyDescent="0.25">
      <c r="A59" s="69"/>
      <c r="D59" s="148"/>
      <c r="F59" s="70"/>
      <c r="G59" s="70"/>
      <c r="H59" s="148"/>
    </row>
    <row r="60" spans="1:8" x14ac:dyDescent="0.25">
      <c r="A60" s="69"/>
      <c r="D60" s="148"/>
      <c r="F60" s="70"/>
      <c r="G60" s="70"/>
      <c r="H60" s="148"/>
    </row>
    <row r="61" spans="1:8" x14ac:dyDescent="0.25">
      <c r="A61" s="69"/>
      <c r="D61" s="148"/>
      <c r="F61" s="70"/>
      <c r="G61" s="70"/>
      <c r="H61" s="148"/>
    </row>
    <row r="62" spans="1:8" x14ac:dyDescent="0.25">
      <c r="A62" s="69"/>
      <c r="D62" s="148"/>
      <c r="F62" s="70"/>
      <c r="G62" s="70"/>
      <c r="H62" s="148"/>
    </row>
    <row r="63" spans="1:8" x14ac:dyDescent="0.25">
      <c r="A63" s="69"/>
      <c r="D63" s="148"/>
      <c r="F63" s="70"/>
      <c r="G63" s="70"/>
      <c r="H63" s="148"/>
    </row>
    <row r="64" spans="1:8" x14ac:dyDescent="0.25">
      <c r="A64" s="69"/>
      <c r="D64" s="148"/>
      <c r="F64" s="70"/>
      <c r="G64" s="70"/>
      <c r="H64" s="148"/>
    </row>
    <row r="65" spans="1:8" x14ac:dyDescent="0.25">
      <c r="A65" s="69"/>
      <c r="D65" s="148"/>
      <c r="F65" s="70"/>
      <c r="G65" s="70"/>
      <c r="H65" s="148"/>
    </row>
    <row r="66" spans="1:8" x14ac:dyDescent="0.25">
      <c r="A66" s="69"/>
      <c r="D66" s="148"/>
      <c r="F66" s="70"/>
      <c r="G66" s="70"/>
      <c r="H66" s="148"/>
    </row>
    <row r="67" spans="1:8" x14ac:dyDescent="0.25">
      <c r="A67" s="69"/>
      <c r="D67" s="148"/>
      <c r="F67" s="70"/>
      <c r="G67" s="70"/>
      <c r="H67" s="148"/>
    </row>
    <row r="68" spans="1:8" x14ac:dyDescent="0.25">
      <c r="A68" s="69"/>
      <c r="D68" s="148"/>
      <c r="F68" s="70"/>
      <c r="G68" s="70"/>
      <c r="H68" s="148"/>
    </row>
    <row r="69" spans="1:8" x14ac:dyDescent="0.25">
      <c r="A69" s="69"/>
      <c r="D69" s="148"/>
      <c r="F69" s="70"/>
      <c r="G69" s="70"/>
      <c r="H69" s="148"/>
    </row>
    <row r="70" spans="1:8" x14ac:dyDescent="0.25">
      <c r="A70" s="69"/>
      <c r="D70" s="148"/>
      <c r="F70" s="70"/>
      <c r="G70" s="70"/>
      <c r="H70" s="148"/>
    </row>
    <row r="71" spans="1:8" x14ac:dyDescent="0.25">
      <c r="A71" s="69"/>
      <c r="D71" s="148"/>
      <c r="F71" s="70"/>
      <c r="G71" s="70"/>
      <c r="H71" s="148"/>
    </row>
    <row r="72" spans="1:8" x14ac:dyDescent="0.25">
      <c r="A72" s="69"/>
      <c r="D72" s="148"/>
      <c r="F72" s="70"/>
      <c r="G72" s="70"/>
      <c r="H72" s="148"/>
    </row>
    <row r="73" spans="1:8" x14ac:dyDescent="0.25">
      <c r="A73" s="69"/>
      <c r="D73" s="148"/>
      <c r="F73" s="70"/>
      <c r="G73" s="70"/>
      <c r="H73" s="148"/>
    </row>
    <row r="74" spans="1:8" x14ac:dyDescent="0.25">
      <c r="A74" s="69"/>
      <c r="D74" s="148"/>
      <c r="F74" s="70"/>
      <c r="G74" s="70"/>
      <c r="H74" s="148"/>
    </row>
    <row r="75" spans="1:8" x14ac:dyDescent="0.25">
      <c r="A75" s="69"/>
      <c r="D75" s="148"/>
      <c r="F75" s="70"/>
      <c r="G75" s="70"/>
      <c r="H75" s="148"/>
    </row>
    <row r="76" spans="1:8" x14ac:dyDescent="0.25">
      <c r="A76" s="69"/>
      <c r="D76" s="148"/>
      <c r="F76" s="70"/>
      <c r="G76" s="70"/>
      <c r="H76" s="148"/>
    </row>
    <row r="77" spans="1:8" x14ac:dyDescent="0.25">
      <c r="A77" s="69"/>
      <c r="D77" s="148"/>
      <c r="F77" s="70"/>
      <c r="G77" s="70"/>
      <c r="H77" s="148"/>
    </row>
    <row r="78" spans="1:8" x14ac:dyDescent="0.25">
      <c r="A78" s="69"/>
      <c r="D78" s="148"/>
      <c r="F78" s="70"/>
      <c r="G78" s="70"/>
      <c r="H78" s="148"/>
    </row>
    <row r="79" spans="1:8" x14ac:dyDescent="0.25">
      <c r="A79" s="69"/>
      <c r="D79" s="148"/>
      <c r="F79" s="70"/>
      <c r="G79" s="70"/>
      <c r="H79" s="148"/>
    </row>
    <row r="80" spans="1:8" x14ac:dyDescent="0.25">
      <c r="A80" s="69"/>
      <c r="D80" s="148"/>
      <c r="F80" s="70"/>
      <c r="G80" s="70"/>
      <c r="H80" s="148"/>
    </row>
    <row r="81" spans="1:8" x14ac:dyDescent="0.25">
      <c r="A81" s="69"/>
      <c r="D81" s="148"/>
      <c r="F81" s="70"/>
      <c r="G81" s="70"/>
      <c r="H81" s="148"/>
    </row>
    <row r="82" spans="1:8" x14ac:dyDescent="0.25">
      <c r="A82" s="69"/>
      <c r="D82" s="148"/>
      <c r="F82" s="70"/>
      <c r="G82" s="70"/>
      <c r="H82" s="148"/>
    </row>
    <row r="83" spans="1:8" x14ac:dyDescent="0.25">
      <c r="A83" s="69"/>
      <c r="D83" s="148"/>
      <c r="F83" s="70"/>
      <c r="G83" s="70"/>
      <c r="H83" s="148"/>
    </row>
    <row r="84" spans="1:8" x14ac:dyDescent="0.25">
      <c r="A84" s="69"/>
      <c r="D84" s="148"/>
      <c r="F84" s="70"/>
      <c r="G84" s="70"/>
      <c r="H84" s="148"/>
    </row>
    <row r="85" spans="1:8" x14ac:dyDescent="0.25">
      <c r="A85" s="69"/>
      <c r="D85" s="148"/>
      <c r="F85" s="70"/>
      <c r="G85" s="70"/>
      <c r="H85" s="148"/>
    </row>
    <row r="86" spans="1:8" x14ac:dyDescent="0.25">
      <c r="A86" s="69"/>
      <c r="D86" s="148"/>
      <c r="F86" s="70"/>
      <c r="G86" s="70"/>
      <c r="H86" s="148"/>
    </row>
    <row r="87" spans="1:8" x14ac:dyDescent="0.25">
      <c r="A87" s="69"/>
      <c r="D87" s="148"/>
      <c r="F87" s="70"/>
      <c r="G87" s="70"/>
      <c r="H87" s="148"/>
    </row>
    <row r="88" spans="1:8" x14ac:dyDescent="0.25">
      <c r="A88" s="69"/>
      <c r="D88" s="148"/>
      <c r="F88" s="70"/>
      <c r="G88" s="70"/>
      <c r="H88" s="148"/>
    </row>
    <row r="89" spans="1:8" x14ac:dyDescent="0.25">
      <c r="A89" s="69"/>
      <c r="D89" s="148"/>
      <c r="F89" s="70"/>
      <c r="G89" s="70"/>
      <c r="H89" s="148"/>
    </row>
    <row r="90" spans="1:8" x14ac:dyDescent="0.25">
      <c r="A90" s="69"/>
      <c r="D90" s="148"/>
      <c r="F90" s="70"/>
      <c r="G90" s="70"/>
      <c r="H90" s="148"/>
    </row>
    <row r="91" spans="1:8" x14ac:dyDescent="0.25">
      <c r="A91" s="69"/>
      <c r="D91" s="148"/>
      <c r="F91" s="70"/>
      <c r="G91" s="70"/>
      <c r="H91" s="148"/>
    </row>
    <row r="92" spans="1:8" x14ac:dyDescent="0.25">
      <c r="A92" s="69"/>
      <c r="D92" s="148"/>
      <c r="F92" s="70"/>
      <c r="G92" s="70"/>
      <c r="H92" s="148"/>
    </row>
    <row r="93" spans="1:8" x14ac:dyDescent="0.25">
      <c r="A93" s="69"/>
      <c r="D93" s="148"/>
      <c r="F93" s="70"/>
      <c r="G93" s="70"/>
      <c r="H93" s="148"/>
    </row>
    <row r="94" spans="1:8" x14ac:dyDescent="0.25">
      <c r="A94" s="69"/>
      <c r="D94" s="148"/>
      <c r="F94" s="70"/>
      <c r="G94" s="70"/>
      <c r="H94" s="148"/>
    </row>
    <row r="95" spans="1:8" x14ac:dyDescent="0.25">
      <c r="A95" s="69"/>
      <c r="D95" s="148"/>
      <c r="F95" s="70"/>
      <c r="G95" s="70"/>
      <c r="H95" s="148"/>
    </row>
    <row r="96" spans="1:8" x14ac:dyDescent="0.25">
      <c r="A96" s="69"/>
      <c r="D96" s="148"/>
      <c r="F96" s="70"/>
      <c r="G96" s="70"/>
      <c r="H96" s="148"/>
    </row>
    <row r="97" spans="1:8" x14ac:dyDescent="0.25">
      <c r="A97" s="69"/>
      <c r="D97" s="148"/>
      <c r="F97" s="70"/>
      <c r="G97" s="70"/>
      <c r="H97" s="148"/>
    </row>
    <row r="98" spans="1:8" x14ac:dyDescent="0.25">
      <c r="A98" s="69"/>
      <c r="D98" s="148"/>
      <c r="F98" s="70"/>
      <c r="G98" s="70"/>
      <c r="H98" s="148"/>
    </row>
    <row r="99" spans="1:8" x14ac:dyDescent="0.25">
      <c r="A99" s="69"/>
      <c r="D99" s="148"/>
      <c r="F99" s="70"/>
      <c r="G99" s="70"/>
      <c r="H99" s="148"/>
    </row>
    <row r="100" spans="1:8" x14ac:dyDescent="0.25">
      <c r="A100" s="69"/>
      <c r="D100" s="148"/>
      <c r="F100" s="70"/>
      <c r="G100" s="70"/>
      <c r="H100" s="148"/>
    </row>
    <row r="101" spans="1:8" x14ac:dyDescent="0.25">
      <c r="A101" s="69"/>
      <c r="D101" s="148"/>
      <c r="F101" s="70"/>
      <c r="G101" s="70"/>
      <c r="H101" s="14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1C58B4-E633-4A2B-9FDC-C501AB212B26}">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646ba2c-5d6b-4dbe-848d-ffe408b4b53d"/>
    <ds:schemaRef ds:uri="http://purl.org/dc/terms/"/>
    <ds:schemaRef ds:uri="9788433e-09c9-45d6-b37e-647a3dcd40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3.xml><?xml version="1.0" encoding="utf-8"?>
<ds:datastoreItem xmlns:ds="http://schemas.openxmlformats.org/officeDocument/2006/customXml" ds:itemID="{4B35B89B-3402-4A3C-B322-D1E64BEB7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READ THIS FIRST</vt:lpstr>
      <vt:lpstr>Final financial report</vt:lpstr>
      <vt:lpstr>Breakdown of operating costs</vt:lpstr>
      <vt:lpstr>Breakdown of third parties</vt:lpstr>
      <vt:lpstr>'Final financial report'!AfgetopteUrenOpJaarbasis</vt:lpstr>
      <vt:lpstr>'Final financial report'!mmJaar1</vt:lpstr>
      <vt:lpstr>'Final financial report'!mmJaar2</vt:lpstr>
      <vt:lpstr>'Final financial report'!mmJaar3</vt:lpstr>
      <vt:lpstr>'Final financial report'!mmJaar4</vt:lpstr>
      <vt:lpstr>'Final financial report'!mmJaar5</vt:lpstr>
      <vt:lpstr>'Final financial report'!mmJaar6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Bruggeman Tom</cp:lastModifiedBy>
  <cp:revision/>
  <dcterms:created xsi:type="dcterms:W3CDTF">2019-02-19T10:11:28Z</dcterms:created>
  <dcterms:modified xsi:type="dcterms:W3CDTF">2025-10-06T15:23:52Z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