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mc:AlternateContent xmlns:mc="http://schemas.openxmlformats.org/markup-compatibility/2006">
    <mc:Choice Requires="x15">
      <x15ac:absPath xmlns:x15ac="http://schemas.microsoft.com/office/spreadsheetml/2010/11/ac" url="https://vlaamseoverheid.sharepoint.com/sites/VLAIO-SP-STEUN/Overlegmomenten/PB-Overleg - O&amp;O&amp;I/Documentsaanpassingen 2025 - Juli/Werkdocumenten/werkdocs_gefinaliseerd/"/>
    </mc:Choice>
  </mc:AlternateContent>
  <xr:revisionPtr revIDLastSave="14" documentId="8_{46389AB6-75E9-421D-B238-5F807FDD5FB4}" xr6:coauthVersionLast="47" xr6:coauthVersionMax="47" xr10:uidLastSave="{A04BB82E-04CC-4234-A65F-4089458C768A}"/>
  <bookViews>
    <workbookView xWindow="-110" yWindow="-110" windowWidth="38620" windowHeight="21100" firstSheet="1" activeTab="1" xr2:uid="{00000000-000D-0000-FFFF-FFFF00000000}"/>
  </bookViews>
  <sheets>
    <sheet name="LEES DIT EERST" sheetId="8" r:id="rId1"/>
    <sheet name="begrotingsaanvraag partner" sheetId="6" r:id="rId2"/>
    <sheet name="Totalen begrotingsaanvraag" sheetId="7" r:id="rId3"/>
  </sheets>
  <definedNames>
    <definedName name="_xlnm.Print_Area" localSheetId="1">'begrotingsaanvraag partner'!$A$1:$S$192</definedName>
    <definedName name="AfgetopteUrenOpJaarbasis">#REF!</definedName>
    <definedName name="mmJaar1">#REF!</definedName>
    <definedName name="mmJaar2">#REF!</definedName>
    <definedName name="mmJaar3">#REF!</definedName>
    <definedName name="mmJaar4">#REF!</definedName>
    <definedName name="mmJaar5">#REF!</definedName>
    <definedName name="mmJaar6">#REF!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T22" i="6"/>
  <c r="F15" i="6"/>
  <c r="G156" i="6"/>
  <c r="B168" i="6"/>
  <c r="P13" i="7"/>
  <c r="O13" i="7" s="1"/>
  <c r="P14" i="7"/>
  <c r="P15" i="7"/>
  <c r="O15" i="7" s="1"/>
  <c r="P16" i="7"/>
  <c r="P17" i="7"/>
  <c r="P18" i="7"/>
  <c r="P19" i="7"/>
  <c r="P20" i="7"/>
  <c r="P21" i="7"/>
  <c r="O14" i="7"/>
  <c r="O17" i="7"/>
  <c r="O18" i="7"/>
  <c r="P12" i="7"/>
  <c r="O16" i="7"/>
  <c r="O19" i="7"/>
  <c r="O20" i="7"/>
  <c r="F14" i="6" l="1"/>
  <c r="R47" i="6"/>
  <c r="T47" i="6"/>
  <c r="R48" i="6"/>
  <c r="T48" i="6"/>
  <c r="R49" i="6"/>
  <c r="T49" i="6"/>
  <c r="R50" i="6"/>
  <c r="T50" i="6"/>
  <c r="R51" i="6"/>
  <c r="T51" i="6"/>
  <c r="R52" i="6"/>
  <c r="T52" i="6"/>
  <c r="R53" i="6"/>
  <c r="T53" i="6"/>
  <c r="R54" i="6"/>
  <c r="T54" i="6"/>
  <c r="R55" i="6"/>
  <c r="T55" i="6"/>
  <c r="R56" i="6"/>
  <c r="T56" i="6"/>
  <c r="R57" i="6"/>
  <c r="T57" i="6"/>
  <c r="R58" i="6"/>
  <c r="T58" i="6"/>
  <c r="R59" i="6"/>
  <c r="T59" i="6"/>
  <c r="R60" i="6"/>
  <c r="T60" i="6"/>
  <c r="R61" i="6"/>
  <c r="T61" i="6"/>
  <c r="R62" i="6"/>
  <c r="T62" i="6"/>
  <c r="R63" i="6"/>
  <c r="T63" i="6"/>
  <c r="R64" i="6"/>
  <c r="T64" i="6"/>
  <c r="R65" i="6"/>
  <c r="T65" i="6"/>
  <c r="R66" i="6"/>
  <c r="T66" i="6"/>
  <c r="R67" i="6"/>
  <c r="T67" i="6"/>
  <c r="R68" i="6"/>
  <c r="T68" i="6"/>
  <c r="R69" i="6"/>
  <c r="T69" i="6"/>
  <c r="R70" i="6"/>
  <c r="T70" i="6"/>
  <c r="R71" i="6"/>
  <c r="T71" i="6"/>
  <c r="R72" i="6"/>
  <c r="T72" i="6"/>
  <c r="R73" i="6"/>
  <c r="T73" i="6"/>
  <c r="R74" i="6"/>
  <c r="T74" i="6"/>
  <c r="R75" i="6"/>
  <c r="T75" i="6"/>
  <c r="R76" i="6"/>
  <c r="T76" i="6"/>
  <c r="R77" i="6"/>
  <c r="T77" i="6"/>
  <c r="R78" i="6"/>
  <c r="T78" i="6"/>
  <c r="R79" i="6"/>
  <c r="T79" i="6"/>
  <c r="R80" i="6"/>
  <c r="T80" i="6"/>
  <c r="R81" i="6"/>
  <c r="T81" i="6"/>
  <c r="R82" i="6"/>
  <c r="T82" i="6"/>
  <c r="R83" i="6"/>
  <c r="T83" i="6"/>
  <c r="R84" i="6"/>
  <c r="T84" i="6"/>
  <c r="R85" i="6"/>
  <c r="T85" i="6"/>
  <c r="R86" i="6"/>
  <c r="T86" i="6"/>
  <c r="R87" i="6"/>
  <c r="T87" i="6"/>
  <c r="T17" i="6" l="1"/>
  <c r="T18" i="6"/>
  <c r="T19" i="6"/>
  <c r="T20" i="6"/>
  <c r="T21" i="6"/>
  <c r="T23" i="6"/>
  <c r="T24" i="6"/>
  <c r="T25" i="6"/>
  <c r="T26" i="6"/>
  <c r="T27" i="6"/>
  <c r="T28" i="6"/>
  <c r="T29" i="6"/>
  <c r="T30" i="6"/>
  <c r="T31" i="6"/>
  <c r="T32" i="6"/>
  <c r="T33" i="6"/>
  <c r="T34" i="6"/>
  <c r="T35" i="6"/>
  <c r="T36" i="6"/>
  <c r="T37" i="6"/>
  <c r="T38" i="6"/>
  <c r="T39" i="6"/>
  <c r="T40" i="6"/>
  <c r="T41" i="6"/>
  <c r="T42" i="6"/>
  <c r="T43" i="6"/>
  <c r="T44" i="6"/>
  <c r="T45" i="6"/>
  <c r="T46" i="6"/>
  <c r="R43" i="6"/>
  <c r="T16" i="6" l="1"/>
  <c r="T88" i="6" l="1"/>
  <c r="C105" i="6" s="1"/>
  <c r="R17" i="6"/>
  <c r="R18" i="6"/>
  <c r="R19" i="6"/>
  <c r="R20" i="6"/>
  <c r="R21" i="6"/>
  <c r="R22" i="6"/>
  <c r="R23" i="6"/>
  <c r="R24" i="6"/>
  <c r="R25" i="6"/>
  <c r="R26" i="6"/>
  <c r="R27" i="6"/>
  <c r="R28" i="6"/>
  <c r="R29" i="6"/>
  <c r="R30" i="6"/>
  <c r="R31" i="6"/>
  <c r="R32" i="6"/>
  <c r="R33" i="6"/>
  <c r="R34" i="6"/>
  <c r="R35" i="6"/>
  <c r="R36" i="6"/>
  <c r="R37" i="6"/>
  <c r="R38" i="6"/>
  <c r="R39" i="6"/>
  <c r="R40" i="6"/>
  <c r="R41" i="6"/>
  <c r="R42" i="6"/>
  <c r="R44" i="6"/>
  <c r="R45" i="6"/>
  <c r="R46" i="6"/>
  <c r="R16" i="6"/>
  <c r="B169" i="6" l="1"/>
  <c r="G15" i="6"/>
  <c r="A188" i="6" l="1"/>
  <c r="A187" i="6"/>
  <c r="A186" i="6"/>
  <c r="A185" i="6"/>
  <c r="A184" i="6"/>
  <c r="A183" i="6"/>
  <c r="A182" i="6"/>
  <c r="A181" i="6"/>
  <c r="A180" i="6"/>
  <c r="A179" i="6"/>
  <c r="A178" i="6"/>
  <c r="A177" i="6"/>
  <c r="M179" i="6" l="1"/>
  <c r="M180" i="6"/>
  <c r="M181" i="6"/>
  <c r="M182" i="6"/>
  <c r="M183" i="6"/>
  <c r="M184" i="6"/>
  <c r="M185" i="6"/>
  <c r="M186" i="6"/>
  <c r="M187" i="6"/>
  <c r="M188" i="6"/>
  <c r="M177" i="6"/>
  <c r="M178" i="6"/>
  <c r="L88" i="6" l="1"/>
  <c r="M88" i="6"/>
  <c r="N88" i="6"/>
  <c r="O88" i="6"/>
  <c r="P88" i="6"/>
  <c r="Q88" i="6"/>
  <c r="M13" i="7" l="1"/>
  <c r="M14" i="7"/>
  <c r="M15" i="7"/>
  <c r="M16" i="7"/>
  <c r="M17" i="7"/>
  <c r="M18" i="7"/>
  <c r="M19" i="7"/>
  <c r="M20" i="7"/>
  <c r="M21" i="7"/>
  <c r="O21" i="7" s="1"/>
  <c r="M12" i="7"/>
  <c r="O12" i="7" s="1"/>
  <c r="I22" i="7"/>
  <c r="B22" i="7"/>
  <c r="J22" i="7" l="1"/>
  <c r="K22" i="7"/>
  <c r="L22" i="7"/>
  <c r="M22" i="7" l="1"/>
  <c r="O22" i="7"/>
  <c r="G158" i="6"/>
  <c r="A173" i="6"/>
  <c r="M175" i="6" l="1"/>
  <c r="M176" i="6"/>
  <c r="A175" i="6"/>
  <c r="A176" i="6"/>
  <c r="A174" i="6"/>
  <c r="M174" i="6"/>
  <c r="F173" i="6"/>
  <c r="H15" i="6" l="1"/>
  <c r="I15" i="6"/>
  <c r="J15" i="6"/>
  <c r="K15" i="6"/>
  <c r="G155" i="6" l="1"/>
  <c r="G162" i="6" l="1"/>
  <c r="G161" i="6"/>
  <c r="G160" i="6"/>
  <c r="G159" i="6"/>
  <c r="G157" i="6"/>
  <c r="G154" i="6"/>
  <c r="G153" i="6"/>
  <c r="G148" i="6"/>
  <c r="K12" i="6"/>
  <c r="J12" i="6"/>
  <c r="I12" i="6"/>
  <c r="H12" i="6"/>
  <c r="G12" i="6"/>
  <c r="F12" i="6"/>
  <c r="S48" i="6" l="1"/>
  <c r="S52" i="6"/>
  <c r="S56" i="6"/>
  <c r="S60" i="6"/>
  <c r="S64" i="6"/>
  <c r="S68" i="6"/>
  <c r="S72" i="6"/>
  <c r="S76" i="6"/>
  <c r="S80" i="6"/>
  <c r="S84" i="6"/>
  <c r="S87" i="6"/>
  <c r="S57" i="6"/>
  <c r="S65" i="6"/>
  <c r="S73" i="6"/>
  <c r="S85" i="6"/>
  <c r="S47" i="6"/>
  <c r="S51" i="6"/>
  <c r="S55" i="6"/>
  <c r="S59" i="6"/>
  <c r="S63" i="6"/>
  <c r="S67" i="6"/>
  <c r="S71" i="6"/>
  <c r="S75" i="6"/>
  <c r="S79" i="6"/>
  <c r="S83" i="6"/>
  <c r="S53" i="6"/>
  <c r="S69" i="6"/>
  <c r="S77" i="6"/>
  <c r="S50" i="6"/>
  <c r="S54" i="6"/>
  <c r="S58" i="6"/>
  <c r="S62" i="6"/>
  <c r="S66" i="6"/>
  <c r="S70" i="6"/>
  <c r="S74" i="6"/>
  <c r="S78" i="6"/>
  <c r="S82" i="6"/>
  <c r="S86" i="6"/>
  <c r="S49" i="6"/>
  <c r="S61" i="6"/>
  <c r="S81" i="6"/>
  <c r="S46" i="6"/>
  <c r="S43" i="6"/>
  <c r="S45" i="6"/>
  <c r="S20" i="6"/>
  <c r="S21" i="6"/>
  <c r="S25" i="6"/>
  <c r="S29" i="6"/>
  <c r="S33" i="6"/>
  <c r="S37" i="6"/>
  <c r="S41" i="6"/>
  <c r="S17" i="6"/>
  <c r="S22" i="6"/>
  <c r="S26" i="6"/>
  <c r="S30" i="6"/>
  <c r="S34" i="6"/>
  <c r="S38" i="6"/>
  <c r="S42" i="6"/>
  <c r="S18" i="6"/>
  <c r="S23" i="6"/>
  <c r="S27" i="6"/>
  <c r="S31" i="6"/>
  <c r="S35" i="6"/>
  <c r="S39" i="6"/>
  <c r="S44" i="6"/>
  <c r="S19" i="6"/>
  <c r="S24" i="6"/>
  <c r="S28" i="6"/>
  <c r="S32" i="6"/>
  <c r="S36" i="6"/>
  <c r="S40" i="6"/>
  <c r="S16" i="6"/>
  <c r="G163" i="6"/>
  <c r="H173" i="6" s="1"/>
  <c r="R88" i="6"/>
  <c r="C110" i="6" s="1"/>
  <c r="D110" i="6" s="1"/>
  <c r="B170" i="6" l="1"/>
  <c r="S88" i="6"/>
  <c r="D105" i="6" l="1"/>
  <c r="F105" i="6" s="1"/>
  <c r="E173" i="6" s="1"/>
  <c r="C173" i="6"/>
  <c r="E110" i="6" l="1"/>
  <c r="M173" i="6"/>
  <c r="M189" i="6" l="1"/>
  <c r="S189" i="6" s="1"/>
</calcChain>
</file>

<file path=xl/sharedStrings.xml><?xml version="1.0" encoding="utf-8"?>
<sst xmlns="http://schemas.openxmlformats.org/spreadsheetml/2006/main" count="119" uniqueCount="105">
  <si>
    <r>
      <rPr>
        <b/>
        <sz val="12"/>
        <color theme="1"/>
        <rFont val="Calibri"/>
        <family val="2"/>
        <scheme val="minor"/>
      </rPr>
      <t>Deze pagina bevat algemene richtlijnen voor het invullen van deze template. Lees deze aandachtig voor u start.</t>
    </r>
    <r>
      <rPr>
        <b/>
        <sz val="11"/>
        <color theme="1"/>
        <rFont val="Calibri"/>
        <family val="2"/>
        <scheme val="minor"/>
      </rPr>
      <t xml:space="preserve">
</t>
    </r>
    <r>
      <rPr>
        <sz val="11"/>
        <color theme="1"/>
        <rFont val="Calibri"/>
        <family val="2"/>
        <scheme val="minor"/>
      </rPr>
      <t xml:space="preserve">Dit Excelbestand moet gebruikt worden voor de </t>
    </r>
    <r>
      <rPr>
        <b/>
        <sz val="11"/>
        <color theme="1"/>
        <rFont val="Calibri"/>
        <family val="2"/>
        <scheme val="minor"/>
      </rPr>
      <t xml:space="preserve">BEGROTINGSAANVRAAG </t>
    </r>
    <r>
      <rPr>
        <sz val="11"/>
        <color theme="1"/>
        <rFont val="Calibri"/>
        <family val="2"/>
        <scheme val="minor"/>
      </rPr>
      <t xml:space="preserve">en is opgebouwd uit 2 tabbladen:
1) tabblad </t>
    </r>
    <r>
      <rPr>
        <b/>
        <sz val="11"/>
        <color theme="1"/>
        <rFont val="Calibri"/>
        <family val="2"/>
        <scheme val="minor"/>
      </rPr>
      <t>"begrotingsaanvraag partner"</t>
    </r>
    <r>
      <rPr>
        <sz val="11"/>
        <color theme="1"/>
        <rFont val="Calibri"/>
        <family val="2"/>
        <scheme val="minor"/>
      </rPr>
      <t xml:space="preserve">, te kopiëren voor en in te vullen door elke partner afzonderlijk
2) tabblad </t>
    </r>
    <r>
      <rPr>
        <b/>
        <sz val="11"/>
        <color theme="1"/>
        <rFont val="Calibri"/>
        <family val="2"/>
        <scheme val="minor"/>
      </rPr>
      <t>"Totalen begrotingsaanvraag"</t>
    </r>
    <r>
      <rPr>
        <sz val="11"/>
        <color theme="1"/>
        <rFont val="Calibri"/>
        <family val="2"/>
        <scheme val="minor"/>
      </rPr>
      <t xml:space="preserve">, waarin de cijfers uit de afzonderlijke tabbladen bij elkaar worden gevoegd indien er meerdere partners zijn
Enkel de witte en gele velden worden ingevuld. De grijze velden zijn ofwel informatief ofwel berekende velden die niet editeerbaar zijn.
Omwille van beveiliging kunt u zelf geen rijen invoegen. Indien u meer rijen nodig heeft, neemt u contact op met verificatie@vlaio.be. 
De tabbladen zijn opgebouwd voor een maximale duur van de verschillende projecttypes. Afhankelijk van de duur van het project kunt u het aantal jaarkolommen verminderen of vermeerderen via de hide-functie in Excel.  In deze template wordt uitgegaan van </t>
    </r>
    <r>
      <rPr>
        <sz val="11"/>
        <color rgb="FFFF0000"/>
        <rFont val="Calibri"/>
        <family val="2"/>
        <scheme val="minor"/>
      </rPr>
      <t xml:space="preserve">4 </t>
    </r>
    <r>
      <rPr>
        <sz val="11"/>
        <color theme="1"/>
        <rFont val="Calibri"/>
        <family val="2"/>
        <scheme val="minor"/>
      </rPr>
      <t xml:space="preserve">projectjaren.
Elke partner of kennisinstelling vult een afzonderlijke versie van het tabblad "begrotingsaanvraag partner" in. U kopieert het tabblad door rechts op de naam van het tabblad te klikken waarna u door dubbel te klikken op dit tabblad de naam aanpast.  
Alle kostenstaten worden door de hoofdaanvrager van het project verzameld. De hoofdaanvrager vult het tabblad "Totalen begrotingsaanvraag" in. Alle tabbladen worden verzameld in hetzelfde Excelbestand. Om foutboodschappen te vermijden is het aan te raden om telkens het originele tabblad van deze template te kopiëren en geen kopie van een kopie te maken. Dit Excelbestand (geen pdf) wordt bezorgd aan VLAIO via het digitale platform.
Welke kosten aanvaardbaar zijn voor VLAIO en welke verantwoording er nodig is, wordt in detail toegelicht in de handleiding bij het VLAIO-kostenmodel. Deze handleiding vindt u op onze website www.vlaio.be bij de aanvraagprocedure van het gekozen steuninstrument.
Ingeval van vragen/onduidelijkheden bij het invullen van deze Excel-kostentemplate kan men terecht bij verificatie@vlaio.be </t>
    </r>
    <r>
      <rPr>
        <sz val="10"/>
        <color theme="1"/>
        <rFont val="Calibri"/>
        <family val="2"/>
        <scheme val="minor"/>
      </rPr>
      <t xml:space="preserve"> </t>
    </r>
    <r>
      <rPr>
        <sz val="11"/>
        <color theme="1"/>
        <rFont val="Calibri"/>
        <family val="2"/>
        <scheme val="minor"/>
      </rPr>
      <t xml:space="preserve">
</t>
    </r>
  </si>
  <si>
    <t xml:space="preserve">Opgelet: Deze template is enkel geldig voor projecten die ingediend worden vanaf 1 juli 2025. </t>
  </si>
  <si>
    <t>Projectgegevens</t>
  </si>
  <si>
    <t>Projecttitel:</t>
  </si>
  <si>
    <t>Projectperiode (van xx/xx/20xx tot xx/xx/20xx)</t>
  </si>
  <si>
    <t>Bedrijfsnaam of instelling:</t>
  </si>
  <si>
    <t>Contactpersoon voor bijkomende informatie (naam, functie, telefoonnummer en emailadres):</t>
  </si>
  <si>
    <t xml:space="preserve">PERSONEELSKOSTEN
</t>
  </si>
  <si>
    <t>projectjaar 1</t>
  </si>
  <si>
    <t>projectjaar 2</t>
  </si>
  <si>
    <t>projectjaar 3</t>
  </si>
  <si>
    <t>Projectjaar 4</t>
  </si>
  <si>
    <t>Projectjaar 5</t>
  </si>
  <si>
    <t>Projectjaar 6</t>
  </si>
  <si>
    <t>Aantal gepresteerde uren op jaarbasis  (1):</t>
  </si>
  <si>
    <t>Werknemer (w), Onbezoldigd (o), Barema (b)</t>
  </si>
  <si>
    <t>Personeel</t>
  </si>
  <si>
    <t>ingezette mensmaanden op het project</t>
  </si>
  <si>
    <t>Naam of personeelscategorie</t>
  </si>
  <si>
    <t>Code (1)</t>
  </si>
  <si>
    <t>mm Jaar 1</t>
  </si>
  <si>
    <t>mm Jaar 2</t>
  </si>
  <si>
    <t>mm jaar 3</t>
  </si>
  <si>
    <t>mm jaar 4</t>
  </si>
  <si>
    <t>mm jaar 5</t>
  </si>
  <si>
    <t>mm jaar 6</t>
  </si>
  <si>
    <t>totaal aanvaarde mensmaanden</t>
  </si>
  <si>
    <t>Personeelskost op het project</t>
  </si>
  <si>
    <t>TOTALE PERSONEELSKOSTEN</t>
  </si>
  <si>
    <t>(1) De kolom "Code" wordt ingevuld met één van volgende codes.
"w": voor projectleden met een werknemersstatuut (= met loonfiche en dus op payroll van het bedrijf) en bedrijfsleiders die hun prestaties niet factureren maar vanuit het bedrijf zichzelf een periodieke vaste bezoldiging uitkeren (via fiche 281.20). Zelfstandigen die wel factureren, inclusief bedrijfsleiders via managementovereenkomst, worden als Externe prestaties beschouwd.
"o": enerzijds voor onbezoldigden en anderzijds voor zaakvoerders en meewerkende vennoten die in het aandelenregister van de onderneming zijn opgenomen die zichzelf al dan niet een loon uitbetalen + zelfstandigen en freelancers met een langdurig formeel engagement met het steunaanvragende bedrijf (de mensmaanden tellen niet mee voor de berekening van de overheadkosten, enkel voor de bepaling van het plafond van de werkingskosten m.u.v. mensen met een volledig vervangingsinkomen). Onder een langdurig formeel engagement wordt verstaan minstens (de intentie tot) 12 opeenvolgende maanden of minstens (de intentie tot) de helft van de duur van het project met die nuancering dat men hierbij niet exclusief voor het steunaanvragende bedrijf moet werken. De mensmaanden van de bedrijfsleiders die hun prestaties niet factureren maar vanuit het bedrijf zichzelf een periodieke vaste bezoldiging uitkeren worden niet onder de code “o” gerapporteerd want zitten reeds inbegrepen onder de code “w”.
"b": (barema) voor bedrijven/kennisinstellingen die eerder afspraken hebben gemaakt met VLAIO rond het gebruik van brutolonen voor personeelscategorieën of organisaties die werken met overheidsbarema’s. Deze tarieven worden op jaarbasis ingegeven.
(2) De loonkosten worden berekend op basis van een standaard uurtarief (SUT) dat vermenigvuldigd wordt met de aan het project bestede tijd. Het SUT wordt forfaitair bepaald als de vermenigvuldiging van het gemiddelde bruto maandloon over het eerste projectjaar (daarbij uitgaande van een voltijdse betrekking) van het betrokken personeelslid met de coëfficiënt 1,2% (voor werknemers nog niet in dienst bij het begin van de projectperiode, het geraamde bruto maandloon van de eerste volledige maand van tewerkstelling). Dit gemiddelde bruto maandloon is gebaseerd op het vaste maandloon/basismaandloon/periodieke vaste bezoldiging dus zonder allerhande toelagen of voordelen e.d. (alle andere zaken vb. extralegale voordelen, vakantiegeld, eindejaarspremie,  ... zitten reeds vervat in de factor van 1,2%). Voorbeeld: werknemer X werkt deeltijds (50%) en zijn gemiddelde brutoloon over de volgende 12 maanden = 2.000 EUR/mnd. Dan wordt het maandelijks bruto maandloon = (2.000 EUR/50%) = 4.000 EUR, 4.000 EUR x 1,2% = 48 EUR/uur (= SUT). Voor de mogelijks daarop volgende projectjaren kan een indexatie van 2% worden toegepast.</t>
  </si>
  <si>
    <t xml:space="preserve">Toelichting bij personeelskosten </t>
  </si>
  <si>
    <t>OVERHEADKOSTEN</t>
  </si>
  <si>
    <t>mensmaanden</t>
  </si>
  <si>
    <t>mensjaren</t>
  </si>
  <si>
    <t>overhead/ mensjaar (*)</t>
  </si>
  <si>
    <t>berekende overheadkosten</t>
  </si>
  <si>
    <t>(*)voor de overheadkosten wordt maximaal 25.000 EUR/mensjaar voorzien voor de projectleden met een werknemersstatuut. Indien men echter verwacht dat deze forfait lager ligt moet dit bedrag hier gewijzigd worden.</t>
  </si>
  <si>
    <t>WERKINGSKOSTEN</t>
  </si>
  <si>
    <t>plafond werkingskost (*)</t>
  </si>
  <si>
    <t>ingediend</t>
  </si>
  <si>
    <t>werkingskosten</t>
  </si>
  <si>
    <r>
      <t xml:space="preserve">(*)de werkingskosten kunnen tot een plafond van 25.000 EUR/mensjaar eenvoudig geclaimd worden. Opgelet: het betreft hier geen forfait! Bij eindafrekening moeten deze kosten kunnen aangetoond worden. Het plafond van 25.000 EUR/mensjaar kan </t>
    </r>
    <r>
      <rPr>
        <u/>
        <sz val="9"/>
        <rFont val="Arial"/>
        <family val="2"/>
      </rPr>
      <t>enkel</t>
    </r>
    <r>
      <rPr>
        <sz val="9"/>
        <rFont val="Arial"/>
        <family val="2"/>
      </rPr>
      <t xml:space="preserve"> worden doorbroken wanneer de extra werkingskosten boven dit plafond minstens 10% van de totale partnerbegroting uitmaken. In die gevallen is wel steeds detaillering nodig van alle werkingskosten. Deze kosten worden opgesomd aan de hand van een gedetailleerde borderel in onderstaande tabel of in een apart tabblad bij dit Excelbestand. Bij eindafrekening zijn er geen verschuivingen van meer dan 10% tussen de begrote posten in de borderel mogelijk.</t>
    </r>
  </si>
  <si>
    <t>Toelichting van de geclaimde werkingskosten van zodra het plafond van 25.000 EUR/mensjaar wordt doorbroken in onderstaande tabel of in een apart tabblad bij dit Excelbestand</t>
  </si>
  <si>
    <t>EXTERNE PRESTATIES  (*)</t>
  </si>
  <si>
    <t>Toelichting bij externe prestaties</t>
  </si>
  <si>
    <t>Naam van leverancier/aanbieder</t>
  </si>
  <si>
    <t>Ondernemingsnummer (BExxx.xxx.xxx)</t>
  </si>
  <si>
    <t>Omschrijving</t>
  </si>
  <si>
    <t>kostendriver (aantal mensmaanden; aantal testen; …)</t>
  </si>
  <si>
    <t>Land</t>
  </si>
  <si>
    <t>Kost exclusief btw (**)</t>
  </si>
  <si>
    <t>TOTALE EXTERNE PRESTATIES</t>
  </si>
  <si>
    <r>
      <rPr>
        <sz val="9"/>
        <color rgb="FF000000"/>
        <rFont val="Arial"/>
        <family val="2"/>
      </rPr>
      <t xml:space="preserve">(*)deze rubriek is voorzien voor derden (bedrijven, zelfstandigen, freelancers, kenniscentra en onderzoeksinstellingen) die in opdracht van een project- of onderzoekspartner een dienst leveren als onderaannemer alsook managementvennootschappen. Zaakvoerders en meewerkende vennoten die zichzelf niet of slechts gedeeltelijk uitbetalen alsook zelfstandigen en freelancers met een langdurig formeel engagement met het steunaanvragende bedrijf kunnen daarnaast hun gepresteerde mensmaanden onder de rubriek Personeelskosten rapporteren door gebruik te maken van de code "o" m.u.v. de mensen met een volledig vervangingsinkomen. Onder een langdurig formeel engagement wordt verstaan minstens (de intentie tot) 12 opeenvolgende maanden of minstens (de intentie tot) de helft van de duur van het project. Wanneer er wordt geopteerd voor aantal mensmaanden als kostendriver wordt ook hier uitgegaan van 1.596 uur of 210 werkdagen op jaarbasis.
Gunstmaatregel voor startende bedrijven die op moment van indiening van het project minder dan 6 jaar geleden werden opgericht - zaakvoerders en meewerkende vennoten die in het aandelenregister van de onderneming zijn opgenomen kunnen werken via R/C-financiering (met een maximum van 8.500 EUR/maand). Dit betekent dat (een deel van) hun gefactureerde kost tijdens de projectperiode niet als reële kasuitgave moet aangetoond worden om als subsidiabele kost bij eindcontrole in aanmerking te kunnen worden genomen. </t>
    </r>
    <r>
      <rPr>
        <sz val="9"/>
        <rFont val="Arial"/>
        <family val="2"/>
      </rPr>
      <t xml:space="preserve">Ook intercommunales kunnen voor de verrekening van hun prestaties werken met rekening-courant. </t>
    </r>
    <r>
      <rPr>
        <sz val="9"/>
        <color rgb="FF000000"/>
        <rFont val="Arial"/>
        <family val="2"/>
      </rPr>
      <t xml:space="preserve">Gelieve dit in de toelichtingstabel duidelijk aan te geven wanneer hiervan gebruik wordt gemaakt.
(**) Onder de rubriek Externe prestaties komen </t>
    </r>
    <r>
      <rPr>
        <sz val="9"/>
        <rFont val="Arial"/>
        <family val="2"/>
      </rPr>
      <t>enerzijds</t>
    </r>
    <r>
      <rPr>
        <sz val="9"/>
        <color rgb="FFFF0000"/>
        <rFont val="Arial"/>
        <family val="2"/>
      </rPr>
      <t xml:space="preserve"> </t>
    </r>
    <r>
      <rPr>
        <sz val="9"/>
        <color rgb="FF000000"/>
        <rFont val="Arial"/>
        <family val="2"/>
      </rPr>
      <t>geleverde dienste</t>
    </r>
    <r>
      <rPr>
        <sz val="9"/>
        <rFont val="Arial"/>
        <family val="2"/>
      </rPr>
      <t>n (die eventueel geactiveerd kunnen worden) en anderzijds</t>
    </r>
    <r>
      <rPr>
        <sz val="9"/>
        <color rgb="FF000000"/>
        <rFont val="Arial"/>
        <family val="2"/>
      </rPr>
      <t xml:space="preserve"> goederen op maat die niet geactiveerd worden van minimaal 10.000 EUR exclusief btw in aanmerking. Indien dit bedrag lager ligt wordt deze kost inbegrepen onder de rubriek werkingskosten.
De externe prestaties moeten bij aanvraag gemotiveerd worden hetzij via een offerte, een factuur van vergelijkbare opdracht of een gemotiveerde kostenschatting in bijlage of in het tekstvenster onder "Toelichting bij externe prestaties".</t>
    </r>
  </si>
  <si>
    <t xml:space="preserve"> INVESTERINGSKOSTEN (*)</t>
  </si>
  <si>
    <t>Toelichting bij investeringskosten</t>
  </si>
  <si>
    <t>Omschrijving van de geactiveerde uitgaven</t>
  </si>
  <si>
    <t>Aankoopbedrag exclusief btw</t>
  </si>
  <si>
    <t>Economische levensduur in maanden</t>
  </si>
  <si>
    <t>gebruiksperiode binnen de projectperiode uitgedrukt in maanden</t>
  </si>
  <si>
    <t>Bezetttinggraad ten laste van het project (%)</t>
  </si>
  <si>
    <t>Afschrijvingskost (**)</t>
  </si>
  <si>
    <t>TOTALE INVESTERINGSKOSTEN</t>
  </si>
  <si>
    <r>
      <rPr>
        <sz val="9"/>
        <color rgb="FF000000"/>
        <rFont val="Arial"/>
      </rPr>
      <t>(*)enkel de afschrijvingskosten m.b.t. investeringen die specifiek noodzakelijk zijn voor de uitvoering van het project komen in aanmerking. Standaard wordt een afschrijvingsritme van 5 jaar gehanteerd. Hiervan kan enkel in uitzonderlijke gevallen worden afgeweken maar zonder dat het afschrijvingsritme onder de 3 jaar valt.  De toewijzing gebeurt pro rata volgens de gebruiks- benuttings- of bezettingsgraad en de gebruiksperiode van het investeringsgoed binnen de projectperiode. 
(**)onder de rubriek Investeringskosten komen enkel afschrijvingskosten van minimaal 20.000 EU</t>
    </r>
    <r>
      <rPr>
        <sz val="9"/>
        <rFont val="Arial"/>
        <family val="2"/>
      </rPr>
      <t xml:space="preserve">R. Als </t>
    </r>
    <r>
      <rPr>
        <sz val="9"/>
        <color rgb="FF000000"/>
        <rFont val="Arial"/>
      </rPr>
      <t>dit bedrag lager ligt worden deze afschrijvingskosten inbegrepen onder de rubriek werkingskosten.
De investeringskosten moeten bij aanvraag gemotiveerd worden via afschrijvingstabellen en het overzicht van de balansrekeningen (klasse 2) indien ze als afschrijvend bestanddeel reeds voorkomen in de boekhouding en/of gestaafd worden via een offerte of factuur in bijlage of in het tekstvenster onder "Toelichting bij investeringskosten".</t>
    </r>
  </si>
  <si>
    <t>TOTAALOVERZICHT</t>
  </si>
  <si>
    <t>Toegepast subsidiepercentage (*)</t>
  </si>
  <si>
    <t>Afgerond subsidiepercentage</t>
  </si>
  <si>
    <t>Mensmaanden vennootschappen ("o")</t>
  </si>
  <si>
    <t>Totaal ingediende mensmaanden</t>
  </si>
  <si>
    <t>Personeelskosten</t>
  </si>
  <si>
    <t>Overheadkosten</t>
  </si>
  <si>
    <t>Werkingskosten</t>
  </si>
  <si>
    <t>Investeringskosten</t>
  </si>
  <si>
    <t>Begroting</t>
  </si>
  <si>
    <t>Subsidie</t>
  </si>
  <si>
    <t>Totaal</t>
  </si>
  <si>
    <t>(*) het geclaimde subsidiepercentage dient hier te worden ingevuld</t>
  </si>
  <si>
    <t>De aanvrager neemt er kennis van dat VLAIO steeds de subsidie kan herzien en terugvorderen indien een partij met het oog op de subsidie of enig ander aan de overeenkomst verbonden voordeel, onjuiste of onvolledige verklaringen heeft afgelegd.</t>
  </si>
  <si>
    <t>Vertrouwelijk - Projectoverzicht</t>
  </si>
  <si>
    <t>Dit tabblad moet enkel ingevuld worden wanneer er meerdere partners betrokken zijn in het project</t>
  </si>
  <si>
    <t>Bedrijfsnaam of instelling van hoofdaanvrager:</t>
  </si>
  <si>
    <t>Totalen per partner bij begrotingsaanvraag</t>
  </si>
  <si>
    <t>Naam van de begunstigde partner (1)</t>
  </si>
  <si>
    <t>Externe prestaties</t>
  </si>
  <si>
    <t>0ZI 1 (2)</t>
  </si>
  <si>
    <t>OZI 2</t>
  </si>
  <si>
    <t>OZI 3</t>
  </si>
  <si>
    <t>OZI 4</t>
  </si>
  <si>
    <t>Totale kosten</t>
  </si>
  <si>
    <t>Toegepast subsidie%</t>
  </si>
  <si>
    <t xml:space="preserve">Gevraagde subsidiebedrag </t>
  </si>
  <si>
    <t>Naam OZI</t>
  </si>
  <si>
    <t>Afgerond percentage</t>
  </si>
  <si>
    <t>Partner 1</t>
  </si>
  <si>
    <t>Partner 2</t>
  </si>
  <si>
    <t>Partner 3</t>
  </si>
  <si>
    <t>Partner 4</t>
  </si>
  <si>
    <t>Partner 5</t>
  </si>
  <si>
    <t>Partner 6</t>
  </si>
  <si>
    <t>Partner 7</t>
  </si>
  <si>
    <t>Partner 8</t>
  </si>
  <si>
    <t>Partner 9</t>
  </si>
  <si>
    <t>Partner 10</t>
  </si>
  <si>
    <t>(1) hier moet de naam van de bedrijfspartner of kennisinstelling worden ingevuld. De kennisinstelling kan in de deze kolom gezet worden indien men optreedt als begunstigde in ICON/COOCK/TETRA/… of bij de OZI-kolommen als Onderzoekspartner.</t>
  </si>
  <si>
    <t>(2) indien een onderzoekspartner door meerdere bedrijfspartners moet betaald worden, dient u hier de opdeling te maken per bedrijfspartner. Voorbeeld: een OZI heeft een begroting van 10.000 EUR en wordt hiervoor vergoed door bedrijfspartner 1 en bedrijfspartner 2. Als beide bedrijfspartners voor de helft bijdragen, dan komt 5.000 EUR onder bedrijfspartner 1 en 5.000 EUR bij bedrijfspartner 2 te staan. Uiteraard zijn andere verdelingen mogelijk, maar het totaal onderaan de kolom moet per OZI gelijk zijn aan de totale begroting van deze OZI (die hiervoor een afzonderlijke begrotingsopmaak opstelt).</t>
  </si>
  <si>
    <t xml:space="preserve">Dit projectoverzicht vormt ook de basis voor communicatie met VLAIO tijdens de uitvoering van uw project.  Eventuele aanvragen tot budgetverschuiving tussen de diverse partners worden aangevraagd aan de hand van dit projectoverzicht.  Hieronder wordt dan de nodige toelichting gegeven.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</si>
</sst>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quot;€&quot;\ * #,##0.00_ ;_ &quot;€&quot;\ * \-#,##0.00_ ;_ &quot;€&quot;\ * &quot;-&quot;??_ ;_ @_ "/>
    <numFmt numFmtId="43" formatCode="_ * #,##0.00_ ;_ * \-#,##0.00_ ;_ * &quot;-&quot;??_ ;_ @_ "/>
    <numFmt numFmtId="164" formatCode="#,##0\ &quot;€&quot;;\-#,##0\ &quot;€&quot;"/>
    <numFmt numFmtId="165" formatCode="_-* #,##0.00\ &quot;€&quot;_-;\-* #,##0.00\ &quot;€&quot;_-;_-* &quot;-&quot;??\ &quot;€&quot;_-;_-@_-"/>
    <numFmt numFmtId="166" formatCode="0.0"/>
    <numFmt numFmtId="167" formatCode="#,##0\ &quot;€&quot;"/>
    <numFmt numFmtId="168" formatCode="#,##0.0"/>
    <numFmt numFmtId="169" formatCode="\+0;\-0;0"/>
    <numFmt numFmtId="170" formatCode="_-* #,##0.00\ [$€-813]_-;\-* #,##0.00\ [$€-813]_-;_-* &quot;-&quot;??\ [$€-813]_-;_-@_-"/>
    <numFmt numFmtId="171" formatCode="0.0%"/>
  </numFmts>
  <fonts count="39">
    <font>
      <sz val="11"/>
      <color theme="1"/>
      <name val="Calibri"/>
      <family val="2"/>
      <scheme val="minor"/>
    </font>
    <font>
      <sz val="10"/>
      <name val="MS Sans Serif"/>
      <family val="2"/>
    </font>
    <font>
      <sz val="8.5"/>
      <name val="Arial"/>
      <family val="2"/>
    </font>
    <font>
      <sz val="10"/>
      <name val="Arial"/>
      <family val="2"/>
    </font>
    <font>
      <b/>
      <sz val="8.5"/>
      <name val="Arial"/>
      <family val="2"/>
    </font>
    <font>
      <b/>
      <sz val="8.5"/>
      <color theme="0"/>
      <name val="Arial"/>
      <family val="2"/>
    </font>
    <font>
      <b/>
      <sz val="8.5"/>
      <color theme="1"/>
      <name val="Arial"/>
      <family val="2"/>
    </font>
    <font>
      <sz val="9"/>
      <name val="Arial"/>
      <family val="2"/>
    </font>
    <font>
      <sz val="9"/>
      <color theme="1"/>
      <name val="Calibri"/>
      <family val="2"/>
      <scheme val="minor"/>
    </font>
    <font>
      <sz val="9"/>
      <color theme="1"/>
      <name val="Arial"/>
      <family val="2"/>
    </font>
    <font>
      <i/>
      <sz val="9"/>
      <name val="Arial"/>
      <family val="2"/>
    </font>
    <font>
      <b/>
      <sz val="9"/>
      <name val="Arial"/>
      <family val="2"/>
    </font>
    <font>
      <b/>
      <sz val="9"/>
      <color theme="0"/>
      <name val="Arial"/>
      <family val="2"/>
    </font>
    <font>
      <b/>
      <sz val="9"/>
      <color theme="1"/>
      <name val="Arial"/>
      <family val="2"/>
    </font>
    <font>
      <sz val="8.5"/>
      <color rgb="FFFF0000"/>
      <name val="Arial"/>
      <family val="2"/>
    </font>
    <font>
      <i/>
      <sz val="9"/>
      <color theme="1"/>
      <name val="Arial"/>
      <family val="2"/>
    </font>
    <font>
      <b/>
      <sz val="9"/>
      <color rgb="FFFF0000"/>
      <name val="Arial"/>
      <family val="2"/>
    </font>
    <font>
      <b/>
      <strike/>
      <sz val="9"/>
      <color rgb="FFFF0000"/>
      <name val="Arial"/>
      <family val="2"/>
    </font>
    <font>
      <b/>
      <strike/>
      <sz val="9"/>
      <color theme="0"/>
      <name val="Arial"/>
      <family val="2"/>
    </font>
    <font>
      <sz val="8"/>
      <name val="Arial"/>
      <family val="2"/>
    </font>
    <font>
      <sz val="8"/>
      <color theme="1"/>
      <name val="Calibri"/>
      <family val="2"/>
      <scheme val="minor"/>
    </font>
    <font>
      <b/>
      <sz val="8"/>
      <name val="Arial"/>
      <family val="2"/>
    </font>
    <font>
      <sz val="8.5"/>
      <color theme="1"/>
      <name val="Calibri"/>
      <family val="2"/>
      <scheme val="minor"/>
    </font>
    <font>
      <b/>
      <sz val="14"/>
      <color theme="0"/>
      <name val="Arial"/>
      <family val="2"/>
    </font>
    <font>
      <b/>
      <sz val="11"/>
      <color theme="0"/>
      <name val="Arial"/>
      <family val="2"/>
    </font>
    <font>
      <sz val="8.5"/>
      <color theme="0"/>
      <name val="Arial"/>
      <family val="2"/>
    </font>
    <font>
      <b/>
      <sz val="11"/>
      <color theme="1"/>
      <name val="Calibri"/>
      <family val="2"/>
      <scheme val="minor"/>
    </font>
    <font>
      <sz val="11"/>
      <color theme="1"/>
      <name val="Calibri"/>
      <family val="2"/>
      <scheme val="minor"/>
    </font>
    <font>
      <sz val="11"/>
      <color theme="0"/>
      <name val="Arial"/>
      <family val="2"/>
    </font>
    <font>
      <sz val="9"/>
      <color rgb="FFFF0000"/>
      <name val="Arial"/>
      <family val="2"/>
    </font>
    <font>
      <sz val="10"/>
      <color theme="1"/>
      <name val="Calibri"/>
      <family val="2"/>
      <scheme val="minor"/>
    </font>
    <font>
      <b/>
      <sz val="12"/>
      <color theme="1"/>
      <name val="Calibri"/>
      <family val="2"/>
      <scheme val="minor"/>
    </font>
    <font>
      <sz val="8.5"/>
      <name val="MS Sans Serif"/>
      <family val="2"/>
    </font>
    <font>
      <sz val="8"/>
      <name val="Calibri"/>
      <family val="2"/>
      <scheme val="minor"/>
    </font>
    <font>
      <u/>
      <sz val="9"/>
      <name val="Arial"/>
      <family val="2"/>
    </font>
    <font>
      <sz val="9"/>
      <color rgb="FF000000"/>
      <name val="Arial"/>
      <family val="2"/>
    </font>
    <font>
      <sz val="11"/>
      <color rgb="FFFF0000"/>
      <name val="Calibri"/>
      <family val="2"/>
      <scheme val="minor"/>
    </font>
    <font>
      <sz val="9"/>
      <color rgb="FF000000"/>
      <name val="Arial"/>
    </font>
    <font>
      <b/>
      <sz val="8.5"/>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theme="1"/>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s>
  <cellStyleXfs count="10">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27" fillId="0" borderId="0" applyFont="0" applyFill="0" applyBorder="0" applyAlignment="0" applyProtection="0"/>
    <xf numFmtId="9" fontId="27" fillId="0" borderId="0" applyFont="0" applyFill="0" applyBorder="0" applyAlignment="0" applyProtection="0"/>
  </cellStyleXfs>
  <cellXfs count="389">
    <xf numFmtId="0" fontId="0" fillId="0" borderId="0" xfId="0"/>
    <xf numFmtId="0" fontId="2" fillId="0" borderId="0" xfId="0" applyFont="1"/>
    <xf numFmtId="0" fontId="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wrapText="1"/>
    </xf>
    <xf numFmtId="3" fontId="4" fillId="0" borderId="0" xfId="0" applyNumberFormat="1"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center"/>
    </xf>
    <xf numFmtId="0" fontId="6" fillId="0" borderId="0" xfId="0" applyFont="1" applyAlignment="1">
      <alignment horizontal="center" wrapText="1"/>
    </xf>
    <xf numFmtId="0" fontId="5" fillId="0" borderId="0" xfId="0" applyFont="1" applyAlignment="1">
      <alignment vertical="center"/>
    </xf>
    <xf numFmtId="0" fontId="2" fillId="3" borderId="7"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wrapText="1"/>
    </xf>
    <xf numFmtId="9" fontId="2" fillId="0" borderId="0" xfId="6" applyFont="1" applyProtection="1"/>
    <xf numFmtId="164" fontId="4" fillId="3" borderId="12" xfId="5" applyNumberFormat="1" applyFont="1" applyFill="1" applyBorder="1" applyAlignment="1" applyProtection="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3" borderId="13" xfId="0" applyFont="1" applyFill="1" applyBorder="1" applyAlignment="1">
      <alignment vertical="center"/>
    </xf>
    <xf numFmtId="0" fontId="2" fillId="3" borderId="14" xfId="0" applyFont="1" applyFill="1" applyBorder="1" applyAlignment="1">
      <alignment vertical="center"/>
    </xf>
    <xf numFmtId="168" fontId="2" fillId="3" borderId="52" xfId="0" applyNumberFormat="1" applyFont="1" applyFill="1" applyBorder="1" applyAlignment="1">
      <alignment horizontal="center" vertical="center"/>
    </xf>
    <xf numFmtId="0" fontId="4" fillId="3" borderId="32" xfId="0" applyFont="1" applyFill="1" applyBorder="1" applyAlignment="1">
      <alignment horizontal="center" vertical="center" wrapText="1"/>
    </xf>
    <xf numFmtId="0" fontId="2" fillId="3" borderId="13" xfId="0" applyFont="1" applyFill="1" applyBorder="1" applyAlignment="1">
      <alignment vertical="center" wrapText="1"/>
    </xf>
    <xf numFmtId="0" fontId="4" fillId="3" borderId="35" xfId="0" applyFont="1" applyFill="1" applyBorder="1" applyAlignment="1">
      <alignment vertical="center" wrapText="1"/>
    </xf>
    <xf numFmtId="168" fontId="2" fillId="3" borderId="34" xfId="0" applyNumberFormat="1" applyFont="1" applyFill="1" applyBorder="1" applyAlignment="1">
      <alignment horizontal="center" vertical="center" wrapText="1"/>
    </xf>
    <xf numFmtId="166" fontId="2" fillId="3" borderId="34" xfId="0" applyNumberFormat="1" applyFont="1" applyFill="1" applyBorder="1" applyAlignment="1">
      <alignment horizontal="center" vertical="center" wrapText="1"/>
    </xf>
    <xf numFmtId="166" fontId="2" fillId="3" borderId="53" xfId="0" applyNumberFormat="1" applyFont="1" applyFill="1" applyBorder="1" applyAlignment="1">
      <alignment horizontal="center" vertical="center"/>
    </xf>
    <xf numFmtId="0" fontId="2" fillId="3" borderId="50" xfId="0" applyFont="1" applyFill="1" applyBorder="1" applyAlignment="1">
      <alignment vertical="center" wrapText="1"/>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32" xfId="0" applyFont="1" applyFill="1" applyBorder="1" applyAlignment="1">
      <alignment horizontal="center" vertical="center" wrapText="1"/>
    </xf>
    <xf numFmtId="0" fontId="17" fillId="3" borderId="0" xfId="0" applyFont="1" applyFill="1" applyAlignment="1">
      <alignment vertical="center"/>
    </xf>
    <xf numFmtId="0" fontId="17" fillId="3" borderId="32" xfId="0" applyFont="1" applyFill="1" applyBorder="1" applyAlignment="1">
      <alignmen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6" fillId="4" borderId="14" xfId="0" applyFont="1" applyFill="1" applyBorder="1" applyAlignment="1">
      <alignment vertical="center"/>
    </xf>
    <xf numFmtId="0" fontId="18" fillId="0" borderId="0" xfId="0" applyFont="1" applyAlignment="1">
      <alignment vertical="center"/>
    </xf>
    <xf numFmtId="0" fontId="17" fillId="0" borderId="0" xfId="0" applyFont="1" applyAlignment="1">
      <alignment vertical="center"/>
    </xf>
    <xf numFmtId="0" fontId="17" fillId="0" borderId="32" xfId="0" applyFont="1" applyBorder="1" applyAlignment="1">
      <alignment vertical="center"/>
    </xf>
    <xf numFmtId="0" fontId="11" fillId="3" borderId="39" xfId="0" applyFont="1" applyFill="1" applyBorder="1" applyAlignment="1">
      <alignment horizontal="center" vertical="center" wrapText="1"/>
    </xf>
    <xf numFmtId="0" fontId="7" fillId="3" borderId="33" xfId="0" applyFont="1" applyFill="1" applyBorder="1" applyAlignment="1">
      <alignment horizontal="center" vertical="center" textRotation="90"/>
    </xf>
    <xf numFmtId="0" fontId="7" fillId="3" borderId="36" xfId="0" applyFont="1" applyFill="1" applyBorder="1" applyAlignment="1">
      <alignment horizontal="center" vertical="center" textRotation="90"/>
    </xf>
    <xf numFmtId="0" fontId="7" fillId="3" borderId="33" xfId="0" applyFont="1" applyFill="1" applyBorder="1" applyAlignment="1">
      <alignment horizontal="center" vertical="center" textRotation="90" wrapText="1"/>
    </xf>
    <xf numFmtId="0" fontId="7" fillId="3" borderId="34" xfId="0" applyFont="1" applyFill="1" applyBorder="1" applyAlignment="1">
      <alignment horizontal="center" vertical="center" textRotation="90" wrapText="1"/>
    </xf>
    <xf numFmtId="0" fontId="11" fillId="3" borderId="36" xfId="0" applyFont="1" applyFill="1" applyBorder="1" applyAlignment="1">
      <alignment horizontal="center" vertical="center" textRotation="90" wrapText="1"/>
    </xf>
    <xf numFmtId="0" fontId="11" fillId="3" borderId="15" xfId="0" applyFont="1" applyFill="1" applyBorder="1" applyAlignment="1">
      <alignment horizontal="center" vertical="center" wrapText="1"/>
    </xf>
    <xf numFmtId="0" fontId="9" fillId="0" borderId="24" xfId="0" applyFont="1" applyBorder="1" applyAlignment="1" applyProtection="1">
      <alignment horizontal="center" vertical="top"/>
      <protection locked="0"/>
    </xf>
    <xf numFmtId="166" fontId="9" fillId="0" borderId="23" xfId="0" applyNumberFormat="1" applyFont="1" applyBorder="1" applyAlignment="1" applyProtection="1">
      <alignment horizontal="center" vertical="center"/>
      <protection locked="0"/>
    </xf>
    <xf numFmtId="166" fontId="13" fillId="3" borderId="26" xfId="0" applyNumberFormat="1" applyFont="1" applyFill="1" applyBorder="1" applyAlignment="1">
      <alignment horizontal="center" vertical="center"/>
    </xf>
    <xf numFmtId="167" fontId="13" fillId="3" borderId="26" xfId="0" applyNumberFormat="1" applyFont="1" applyFill="1" applyBorder="1" applyAlignment="1">
      <alignment horizontal="center" vertical="center"/>
    </xf>
    <xf numFmtId="166" fontId="9" fillId="0" borderId="7" xfId="0" applyNumberFormat="1" applyFont="1" applyBorder="1" applyAlignment="1" applyProtection="1">
      <alignment horizontal="center" vertical="center"/>
      <protection locked="0"/>
    </xf>
    <xf numFmtId="3" fontId="9" fillId="5" borderId="28" xfId="0" applyNumberFormat="1" applyFont="1" applyFill="1" applyBorder="1" applyAlignment="1" applyProtection="1">
      <alignment horizontal="center" vertical="center"/>
      <protection locked="0"/>
    </xf>
    <xf numFmtId="3" fontId="9" fillId="5" borderId="29" xfId="0" applyNumberFormat="1" applyFont="1" applyFill="1" applyBorder="1" applyAlignment="1" applyProtection="1">
      <alignment horizontal="center" vertical="center"/>
      <protection locked="0"/>
    </xf>
    <xf numFmtId="166" fontId="9" fillId="4" borderId="28" xfId="0" applyNumberFormat="1" applyFont="1" applyFill="1" applyBorder="1" applyAlignment="1" applyProtection="1">
      <alignment horizontal="center" vertical="center"/>
      <protection locked="0"/>
    </xf>
    <xf numFmtId="166" fontId="9" fillId="4" borderId="29" xfId="0" applyNumberFormat="1" applyFont="1" applyFill="1" applyBorder="1" applyAlignment="1" applyProtection="1">
      <alignment horizontal="center" vertical="center"/>
      <protection locked="0"/>
    </xf>
    <xf numFmtId="166" fontId="9" fillId="0" borderId="28" xfId="0" applyNumberFormat="1" applyFont="1" applyBorder="1" applyAlignment="1" applyProtection="1">
      <alignment horizontal="center" vertical="center"/>
      <protection locked="0"/>
    </xf>
    <xf numFmtId="166" fontId="9" fillId="0" borderId="29" xfId="0" applyNumberFormat="1" applyFont="1" applyBorder="1" applyAlignment="1" applyProtection="1">
      <alignment horizontal="center" vertical="center"/>
      <protection locked="0"/>
    </xf>
    <xf numFmtId="3" fontId="13" fillId="3" borderId="35" xfId="0" applyNumberFormat="1" applyFont="1" applyFill="1" applyBorder="1" applyAlignment="1">
      <alignment horizontal="center" vertical="center"/>
    </xf>
    <xf numFmtId="168" fontId="13" fillId="3" borderId="36" xfId="0" applyNumberFormat="1" applyFont="1" applyFill="1" applyBorder="1" applyAlignment="1">
      <alignment horizontal="center" vertical="center"/>
    </xf>
    <xf numFmtId="167" fontId="13" fillId="3" borderId="36" xfId="0" applyNumberFormat="1" applyFont="1" applyFill="1" applyBorder="1" applyAlignment="1">
      <alignment horizontal="center" vertical="center"/>
    </xf>
    <xf numFmtId="0" fontId="2" fillId="0" borderId="5" xfId="0" applyFont="1" applyBorder="1" applyAlignment="1" applyProtection="1">
      <alignment horizontal="left" vertical="center" wrapText="1"/>
      <protection locked="0"/>
    </xf>
    <xf numFmtId="164" fontId="2" fillId="0" borderId="8" xfId="5" applyNumberFormat="1" applyFont="1" applyFill="1" applyBorder="1" applyAlignment="1" applyProtection="1">
      <alignment horizontal="center" vertical="center" wrapText="1"/>
      <protection locked="0"/>
    </xf>
    <xf numFmtId="0" fontId="19" fillId="3" borderId="7" xfId="0" applyFont="1" applyFill="1" applyBorder="1" applyAlignment="1">
      <alignment horizontal="center" vertical="center" wrapText="1"/>
    </xf>
    <xf numFmtId="0" fontId="19" fillId="3" borderId="8" xfId="0" applyFont="1" applyFill="1" applyBorder="1" applyAlignment="1">
      <alignment horizontal="center" vertical="center" wrapText="1"/>
    </xf>
    <xf numFmtId="167" fontId="19" fillId="0" borderId="7" xfId="0" applyNumberFormat="1" applyFont="1" applyBorder="1" applyAlignment="1" applyProtection="1">
      <alignment horizontal="center" vertical="center" wrapText="1"/>
      <protection locked="0"/>
    </xf>
    <xf numFmtId="3" fontId="19" fillId="0" borderId="7" xfId="0" applyNumberFormat="1"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9" fontId="19" fillId="0" borderId="7" xfId="0" applyNumberFormat="1" applyFont="1" applyBorder="1" applyAlignment="1" applyProtection="1">
      <alignment horizontal="center" vertical="center" wrapText="1"/>
      <protection locked="0"/>
    </xf>
    <xf numFmtId="3" fontId="20" fillId="0" borderId="7" xfId="0" applyNumberFormat="1"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9" fontId="19" fillId="0" borderId="29" xfId="0" applyNumberFormat="1" applyFont="1" applyBorder="1" applyAlignment="1" applyProtection="1">
      <alignment horizontal="center" vertical="center" wrapText="1"/>
      <protection locked="0"/>
    </xf>
    <xf numFmtId="0" fontId="19" fillId="3" borderId="19" xfId="0" applyFont="1" applyFill="1" applyBorder="1" applyAlignment="1">
      <alignment wrapText="1"/>
    </xf>
    <xf numFmtId="164" fontId="21" fillId="3" borderId="12" xfId="5" applyNumberFormat="1" applyFont="1" applyFill="1" applyBorder="1" applyAlignment="1" applyProtection="1">
      <alignment horizontal="center" vertical="center" wrapText="1"/>
    </xf>
    <xf numFmtId="0" fontId="11" fillId="3" borderId="14" xfId="0" applyFont="1" applyFill="1" applyBorder="1" applyAlignment="1">
      <alignment vertical="center"/>
    </xf>
    <xf numFmtId="0" fontId="11" fillId="3" borderId="15" xfId="0" applyFont="1" applyFill="1" applyBorder="1" applyAlignment="1">
      <alignment vertical="center"/>
    </xf>
    <xf numFmtId="3" fontId="9" fillId="0" borderId="9" xfId="0" applyNumberFormat="1" applyFont="1" applyBorder="1" applyAlignment="1" applyProtection="1">
      <alignment horizontal="center" vertical="center"/>
      <protection locked="0"/>
    </xf>
    <xf numFmtId="3" fontId="9" fillId="0" borderId="11" xfId="0" applyNumberFormat="1" applyFont="1" applyBorder="1" applyAlignment="1" applyProtection="1">
      <alignment horizontal="center" vertical="center"/>
      <protection locked="0"/>
    </xf>
    <xf numFmtId="0" fontId="21" fillId="3" borderId="54" xfId="0" applyFont="1" applyFill="1" applyBorder="1" applyAlignment="1">
      <alignment vertical="center" wrapText="1"/>
    </xf>
    <xf numFmtId="0" fontId="2" fillId="0" borderId="28" xfId="0" applyFont="1" applyBorder="1" applyAlignment="1" applyProtection="1">
      <alignment horizontal="left" vertical="center" wrapText="1"/>
      <protection locked="0"/>
    </xf>
    <xf numFmtId="0" fontId="2" fillId="3" borderId="19" xfId="0" applyFont="1" applyFill="1" applyBorder="1" applyAlignment="1">
      <alignment vertical="center" wrapText="1"/>
    </xf>
    <xf numFmtId="0" fontId="4" fillId="3" borderId="54" xfId="0" applyFont="1" applyFill="1" applyBorder="1" applyAlignment="1">
      <alignment vertical="center" wrapText="1"/>
    </xf>
    <xf numFmtId="0" fontId="2" fillId="0" borderId="29" xfId="0" applyFont="1" applyBorder="1" applyAlignment="1" applyProtection="1">
      <alignment horizontal="left" vertical="center" wrapText="1"/>
      <protection locked="0"/>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19" fillId="3" borderId="6" xfId="0" applyFont="1" applyFill="1" applyBorder="1" applyAlignment="1">
      <alignment horizontal="center" vertical="center" wrapText="1"/>
    </xf>
    <xf numFmtId="0" fontId="19" fillId="3" borderId="19" xfId="0" applyFont="1" applyFill="1" applyBorder="1" applyAlignment="1">
      <alignment horizont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2" fillId="3" borderId="19" xfId="0" applyFont="1" applyFill="1" applyBorder="1" applyAlignment="1">
      <alignment horizontal="center" vertical="center"/>
    </xf>
    <xf numFmtId="0" fontId="2" fillId="0" borderId="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5" fillId="3" borderId="50" xfId="0" applyFont="1" applyFill="1" applyBorder="1" applyAlignment="1">
      <alignment horizontal="left" vertical="center" wrapText="1"/>
    </xf>
    <xf numFmtId="167" fontId="4" fillId="0" borderId="15" xfId="0" applyNumberFormat="1" applyFont="1" applyBorder="1" applyAlignment="1">
      <alignment horizontal="center" vertical="center"/>
    </xf>
    <xf numFmtId="167" fontId="2" fillId="3" borderId="34" xfId="0" applyNumberFormat="1" applyFont="1" applyFill="1" applyBorder="1" applyAlignment="1">
      <alignment horizontal="center" vertical="center" wrapText="1"/>
    </xf>
    <xf numFmtId="164" fontId="19" fillId="0" borderId="8" xfId="5" applyNumberFormat="1" applyFont="1" applyFill="1" applyBorder="1" applyAlignment="1" applyProtection="1">
      <alignment horizontal="center" vertical="center" wrapText="1"/>
    </xf>
    <xf numFmtId="167" fontId="9" fillId="5" borderId="5" xfId="0" applyNumberFormat="1" applyFont="1" applyFill="1" applyBorder="1" applyAlignment="1" applyProtection="1">
      <alignment horizontal="center" vertical="center"/>
      <protection locked="0"/>
    </xf>
    <xf numFmtId="167" fontId="9" fillId="5" borderId="7" xfId="0" applyNumberFormat="1" applyFont="1" applyFill="1" applyBorder="1" applyAlignment="1" applyProtection="1">
      <alignment horizontal="center" vertical="center"/>
      <protection locked="0"/>
    </xf>
    <xf numFmtId="167" fontId="9" fillId="5" borderId="28" xfId="0" applyNumberFormat="1" applyFont="1" applyFill="1" applyBorder="1" applyAlignment="1" applyProtection="1">
      <alignment horizontal="center" vertical="center"/>
      <protection locked="0"/>
    </xf>
    <xf numFmtId="167" fontId="9" fillId="5" borderId="29" xfId="0" applyNumberFormat="1" applyFont="1" applyFill="1" applyBorder="1" applyAlignment="1" applyProtection="1">
      <alignment horizontal="center" vertical="center"/>
      <protection locked="0"/>
    </xf>
    <xf numFmtId="0" fontId="7" fillId="0" borderId="0" xfId="0" applyFont="1" applyAlignment="1">
      <alignment vertical="top"/>
    </xf>
    <xf numFmtId="3" fontId="9" fillId="5" borderId="5" xfId="0" applyNumberFormat="1" applyFont="1" applyFill="1" applyBorder="1" applyAlignment="1" applyProtection="1">
      <alignment horizontal="center" vertical="center"/>
      <protection locked="0"/>
    </xf>
    <xf numFmtId="3" fontId="9" fillId="5" borderId="7" xfId="0" applyNumberFormat="1" applyFont="1" applyFill="1" applyBorder="1" applyAlignment="1" applyProtection="1">
      <alignment horizontal="center" vertical="center"/>
      <protection locked="0"/>
    </xf>
    <xf numFmtId="0" fontId="7" fillId="3" borderId="35" xfId="0" applyFont="1" applyFill="1" applyBorder="1" applyAlignment="1">
      <alignment horizontal="center" vertical="center" textRotation="90" wrapText="1"/>
    </xf>
    <xf numFmtId="167" fontId="9" fillId="0" borderId="23" xfId="8" applyNumberFormat="1" applyFont="1" applyFill="1" applyBorder="1" applyAlignment="1" applyProtection="1">
      <alignment horizontal="center" vertical="center"/>
      <protection locked="0"/>
    </xf>
    <xf numFmtId="167" fontId="9" fillId="0" borderId="22" xfId="8" applyNumberFormat="1" applyFont="1" applyFill="1" applyBorder="1" applyAlignment="1" applyProtection="1">
      <alignment horizontal="center" vertical="center"/>
      <protection locked="0"/>
    </xf>
    <xf numFmtId="167" fontId="9" fillId="0" borderId="26" xfId="8" applyNumberFormat="1" applyFont="1" applyFill="1" applyBorder="1" applyAlignment="1" applyProtection="1">
      <alignment horizontal="center" vertical="center"/>
      <protection locked="0"/>
    </xf>
    <xf numFmtId="167" fontId="9" fillId="0" borderId="7" xfId="8" applyNumberFormat="1" applyFont="1" applyFill="1" applyBorder="1" applyAlignment="1" applyProtection="1">
      <alignment horizontal="center" vertical="center"/>
      <protection locked="0"/>
    </xf>
    <xf numFmtId="167" fontId="9" fillId="0" borderId="6" xfId="8" applyNumberFormat="1" applyFont="1" applyFill="1" applyBorder="1" applyAlignment="1" applyProtection="1">
      <alignment horizontal="center" vertical="center"/>
      <protection locked="0"/>
    </xf>
    <xf numFmtId="167" fontId="9" fillId="0" borderId="46" xfId="8" applyNumberFormat="1" applyFont="1" applyFill="1" applyBorder="1" applyAlignment="1" applyProtection="1">
      <alignment horizontal="center" vertical="center"/>
      <protection locked="0"/>
    </xf>
    <xf numFmtId="167" fontId="9" fillId="4" borderId="7" xfId="8" applyNumberFormat="1" applyFont="1" applyFill="1" applyBorder="1" applyAlignment="1" applyProtection="1">
      <alignment horizontal="center" vertical="center"/>
      <protection locked="0"/>
    </xf>
    <xf numFmtId="167" fontId="9" fillId="4" borderId="6" xfId="8" applyNumberFormat="1" applyFont="1" applyFill="1" applyBorder="1" applyAlignment="1" applyProtection="1">
      <alignment horizontal="center" vertical="center"/>
      <protection locked="0"/>
    </xf>
    <xf numFmtId="167" fontId="9" fillId="4" borderId="46" xfId="8" applyNumberFormat="1" applyFont="1" applyFill="1" applyBorder="1" applyAlignment="1" applyProtection="1">
      <alignment horizontal="center" vertical="center"/>
      <protection locked="0"/>
    </xf>
    <xf numFmtId="167" fontId="9" fillId="4" borderId="29" xfId="8" applyNumberFormat="1" applyFont="1" applyFill="1" applyBorder="1" applyAlignment="1" applyProtection="1">
      <alignment horizontal="center" vertical="center"/>
      <protection locked="0"/>
    </xf>
    <xf numFmtId="167" fontId="9" fillId="4" borderId="31" xfId="8" applyNumberFormat="1" applyFont="1" applyFill="1" applyBorder="1" applyAlignment="1" applyProtection="1">
      <alignment horizontal="center" vertical="center"/>
      <protection locked="0"/>
    </xf>
    <xf numFmtId="167" fontId="9" fillId="4" borderId="49" xfId="8" applyNumberFormat="1" applyFont="1" applyFill="1" applyBorder="1" applyAlignment="1" applyProtection="1">
      <alignment horizontal="center" vertical="center"/>
      <protection locked="0"/>
    </xf>
    <xf numFmtId="167" fontId="9" fillId="0" borderId="29" xfId="8" applyNumberFormat="1" applyFont="1" applyFill="1" applyBorder="1" applyAlignment="1" applyProtection="1">
      <alignment horizontal="center" vertical="center"/>
      <protection locked="0"/>
    </xf>
    <xf numFmtId="167" fontId="9" fillId="0" borderId="31" xfId="8" applyNumberFormat="1" applyFont="1" applyFill="1" applyBorder="1" applyAlignment="1" applyProtection="1">
      <alignment horizontal="center" vertical="center"/>
      <protection locked="0"/>
    </xf>
    <xf numFmtId="166" fontId="9" fillId="0" borderId="24" xfId="0" applyNumberFormat="1" applyFont="1" applyBorder="1" applyAlignment="1" applyProtection="1">
      <alignment horizontal="center" vertical="center"/>
      <protection locked="0"/>
    </xf>
    <xf numFmtId="166" fontId="9" fillId="0" borderId="25" xfId="0" applyNumberFormat="1" applyFont="1" applyBorder="1" applyAlignment="1" applyProtection="1">
      <alignment horizontal="center" vertical="center"/>
      <protection locked="0"/>
    </xf>
    <xf numFmtId="166" fontId="9" fillId="0" borderId="27" xfId="0" applyNumberFormat="1" applyFont="1" applyBorder="1" applyAlignment="1" applyProtection="1">
      <alignment horizontal="center" vertical="center"/>
      <protection locked="0"/>
    </xf>
    <xf numFmtId="166" fontId="9" fillId="0" borderId="8" xfId="0" applyNumberFormat="1" applyFont="1" applyBorder="1" applyAlignment="1" applyProtection="1">
      <alignment horizontal="center" vertical="center"/>
      <protection locked="0"/>
    </xf>
    <xf numFmtId="166" fontId="9" fillId="0" borderId="45" xfId="0" applyNumberFormat="1" applyFont="1" applyBorder="1" applyAlignment="1" applyProtection="1">
      <alignment horizontal="center" vertical="center"/>
      <protection locked="0"/>
    </xf>
    <xf numFmtId="166" fontId="9" fillId="0" borderId="30" xfId="0" applyNumberFormat="1" applyFont="1" applyBorder="1" applyAlignment="1" applyProtection="1">
      <alignment horizontal="center" vertical="center"/>
      <protection locked="0"/>
    </xf>
    <xf numFmtId="0" fontId="7" fillId="0" borderId="3" xfId="0" applyFont="1" applyBorder="1" applyAlignment="1">
      <alignment horizontal="center" vertical="center"/>
    </xf>
    <xf numFmtId="0" fontId="7" fillId="3" borderId="21" xfId="0" applyFont="1" applyFill="1" applyBorder="1" applyAlignment="1">
      <alignment vertical="center"/>
    </xf>
    <xf numFmtId="0" fontId="7" fillId="3" borderId="9" xfId="0" applyFont="1" applyFill="1" applyBorder="1" applyAlignment="1">
      <alignment vertical="center"/>
    </xf>
    <xf numFmtId="166" fontId="7" fillId="3" borderId="12" xfId="9" applyNumberFormat="1" applyFont="1" applyFill="1" applyBorder="1" applyAlignment="1" applyProtection="1">
      <alignment horizontal="center" vertical="center"/>
    </xf>
    <xf numFmtId="167" fontId="7" fillId="3" borderId="7" xfId="0" applyNumberFormat="1" applyFont="1" applyFill="1" applyBorder="1" applyAlignment="1">
      <alignment horizontal="center" vertical="center"/>
    </xf>
    <xf numFmtId="0" fontId="7" fillId="3" borderId="7" xfId="0" applyFont="1" applyFill="1" applyBorder="1" applyAlignment="1">
      <alignment vertical="center"/>
    </xf>
    <xf numFmtId="0" fontId="7" fillId="0" borderId="11" xfId="0" applyFont="1" applyBorder="1" applyAlignment="1">
      <alignment vertical="center"/>
    </xf>
    <xf numFmtId="3" fontId="9" fillId="5" borderId="58" xfId="0" applyNumberFormat="1" applyFont="1" applyFill="1" applyBorder="1" applyAlignment="1" applyProtection="1">
      <alignment horizontal="center" vertical="center"/>
      <protection locked="0"/>
    </xf>
    <xf numFmtId="3" fontId="9" fillId="5" borderId="59" xfId="0" applyNumberFormat="1" applyFont="1" applyFill="1" applyBorder="1" applyAlignment="1" applyProtection="1">
      <alignment horizontal="center" vertical="center"/>
      <protection locked="0"/>
    </xf>
    <xf numFmtId="167" fontId="9" fillId="4" borderId="59" xfId="8" applyNumberFormat="1" applyFont="1" applyFill="1" applyBorder="1" applyAlignment="1" applyProtection="1">
      <alignment horizontal="center" vertical="center"/>
      <protection locked="0"/>
    </xf>
    <xf numFmtId="167" fontId="9" fillId="4" borderId="57" xfId="8" applyNumberFormat="1" applyFont="1" applyFill="1" applyBorder="1" applyAlignment="1" applyProtection="1">
      <alignment horizontal="center" vertical="center"/>
      <protection locked="0"/>
    </xf>
    <xf numFmtId="167" fontId="9" fillId="4" borderId="11" xfId="8" applyNumberFormat="1" applyFont="1" applyFill="1" applyBorder="1" applyAlignment="1" applyProtection="1">
      <alignment horizontal="center" vertical="center"/>
      <protection locked="0"/>
    </xf>
    <xf numFmtId="167" fontId="9" fillId="4" borderId="10" xfId="8" applyNumberFormat="1" applyFont="1" applyFill="1" applyBorder="1" applyAlignment="1" applyProtection="1">
      <alignment horizontal="center" vertical="center"/>
      <protection locked="0"/>
    </xf>
    <xf numFmtId="167" fontId="9" fillId="4" borderId="47" xfId="8" applyNumberFormat="1" applyFont="1" applyFill="1" applyBorder="1" applyAlignment="1" applyProtection="1">
      <alignment horizontal="center" vertical="center"/>
      <protection locked="0"/>
    </xf>
    <xf numFmtId="3" fontId="13" fillId="3" borderId="14" xfId="0" applyNumberFormat="1" applyFont="1" applyFill="1" applyBorder="1" applyAlignment="1">
      <alignment horizontal="center" vertical="center"/>
    </xf>
    <xf numFmtId="0" fontId="32" fillId="0" borderId="0" xfId="0" applyFont="1" applyProtection="1">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0" fontId="11" fillId="0" borderId="0" xfId="0" applyFont="1" applyProtection="1">
      <protection locked="0"/>
    </xf>
    <xf numFmtId="0" fontId="7" fillId="0" borderId="55" xfId="0" applyFont="1" applyBorder="1" applyAlignment="1" applyProtection="1">
      <alignment horizontal="left" vertical="center" wrapText="1"/>
      <protection locked="0"/>
    </xf>
    <xf numFmtId="0" fontId="7" fillId="0" borderId="68" xfId="0" applyFont="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7" fillId="4" borderId="70" xfId="0" applyFont="1" applyFill="1" applyBorder="1" applyAlignment="1" applyProtection="1">
      <alignment horizontal="center" vertical="center" wrapText="1"/>
      <protection locked="0"/>
    </xf>
    <xf numFmtId="0" fontId="7" fillId="4" borderId="73" xfId="0" applyFont="1" applyFill="1" applyBorder="1" applyAlignment="1" applyProtection="1">
      <alignment horizontal="center" vertical="center" wrapText="1"/>
      <protection locked="0"/>
    </xf>
    <xf numFmtId="0" fontId="7" fillId="0" borderId="0" xfId="0" applyFont="1" applyAlignment="1" applyProtection="1">
      <alignment horizontal="center" wrapText="1"/>
      <protection locked="0"/>
    </xf>
    <xf numFmtId="167" fontId="7" fillId="0" borderId="21" xfId="0" applyNumberFormat="1" applyFont="1" applyBorder="1" applyAlignment="1" applyProtection="1">
      <alignment horizontal="center" wrapText="1"/>
      <protection locked="0"/>
    </xf>
    <xf numFmtId="167" fontId="7" fillId="0" borderId="22" xfId="0" applyNumberFormat="1" applyFont="1" applyBorder="1" applyProtection="1">
      <protection locked="0"/>
    </xf>
    <xf numFmtId="167" fontId="7" fillId="0" borderId="26" xfId="0" applyNumberFormat="1" applyFont="1" applyBorder="1" applyProtection="1">
      <protection locked="0"/>
    </xf>
    <xf numFmtId="167" fontId="7" fillId="0" borderId="5" xfId="0" applyNumberFormat="1" applyFont="1" applyBorder="1" applyAlignment="1" applyProtection="1">
      <alignment horizontal="center" wrapText="1"/>
      <protection locked="0"/>
    </xf>
    <xf numFmtId="167" fontId="7" fillId="0" borderId="6" xfId="0" applyNumberFormat="1" applyFont="1" applyBorder="1" applyProtection="1">
      <protection locked="0"/>
    </xf>
    <xf numFmtId="167" fontId="7" fillId="0" borderId="46" xfId="0" applyNumberFormat="1" applyFont="1" applyBorder="1" applyProtection="1">
      <protection locked="0"/>
    </xf>
    <xf numFmtId="167" fontId="7" fillId="0" borderId="28" xfId="0" applyNumberFormat="1" applyFont="1" applyBorder="1" applyAlignment="1" applyProtection="1">
      <alignment horizontal="center" wrapText="1"/>
      <protection locked="0"/>
    </xf>
    <xf numFmtId="167" fontId="7" fillId="0" borderId="31" xfId="0" applyNumberFormat="1" applyFont="1" applyBorder="1" applyProtection="1">
      <protection locked="0"/>
    </xf>
    <xf numFmtId="167" fontId="7" fillId="0" borderId="49" xfId="0" applyNumberFormat="1" applyFont="1" applyBorder="1" applyProtection="1">
      <protection locked="0"/>
    </xf>
    <xf numFmtId="167" fontId="11" fillId="0" borderId="0" xfId="0" applyNumberFormat="1" applyFont="1" applyAlignment="1">
      <alignment horizontal="center"/>
    </xf>
    <xf numFmtId="166" fontId="7" fillId="0" borderId="24" xfId="0" applyNumberFormat="1" applyFont="1" applyBorder="1" applyAlignment="1" applyProtection="1">
      <alignment horizontal="center" vertical="center"/>
      <protection locked="0"/>
    </xf>
    <xf numFmtId="166" fontId="7" fillId="0" borderId="27" xfId="0" applyNumberFormat="1" applyFont="1" applyBorder="1" applyAlignment="1" applyProtection="1">
      <alignment horizontal="center" vertical="center"/>
      <protection locked="0"/>
    </xf>
    <xf numFmtId="166" fontId="7" fillId="0" borderId="45" xfId="0" applyNumberFormat="1" applyFont="1" applyBorder="1" applyAlignment="1" applyProtection="1">
      <alignment horizontal="center" vertical="center"/>
      <protection locked="0"/>
    </xf>
    <xf numFmtId="167" fontId="7" fillId="0" borderId="23" xfId="0" applyNumberFormat="1" applyFont="1" applyBorder="1" applyAlignment="1" applyProtection="1">
      <alignment horizontal="center" vertical="center"/>
      <protection locked="0"/>
    </xf>
    <xf numFmtId="167" fontId="7" fillId="0" borderId="25" xfId="0" applyNumberFormat="1" applyFont="1" applyBorder="1" applyAlignment="1" applyProtection="1">
      <alignment horizontal="center" vertical="center"/>
      <protection locked="0"/>
    </xf>
    <xf numFmtId="167" fontId="7" fillId="0" borderId="7" xfId="0" applyNumberFormat="1" applyFont="1" applyBorder="1" applyAlignment="1" applyProtection="1">
      <alignment horizontal="center" vertical="center"/>
      <protection locked="0"/>
    </xf>
    <xf numFmtId="167" fontId="7" fillId="0" borderId="8" xfId="0" applyNumberFormat="1" applyFont="1" applyBorder="1" applyAlignment="1" applyProtection="1">
      <alignment horizontal="center" vertical="center"/>
      <protection locked="0"/>
    </xf>
    <xf numFmtId="167" fontId="7" fillId="3" borderId="66" xfId="0" applyNumberFormat="1" applyFont="1" applyFill="1" applyBorder="1" applyAlignment="1">
      <alignment horizontal="center"/>
    </xf>
    <xf numFmtId="167" fontId="7" fillId="3" borderId="63" xfId="0" applyNumberFormat="1" applyFont="1" applyFill="1" applyBorder="1" applyAlignment="1">
      <alignment horizontal="center"/>
    </xf>
    <xf numFmtId="167" fontId="7" fillId="3" borderId="67" xfId="0" applyNumberFormat="1" applyFont="1" applyFill="1" applyBorder="1" applyAlignment="1">
      <alignment horizontal="center"/>
    </xf>
    <xf numFmtId="167" fontId="11" fillId="3" borderId="36" xfId="0" applyNumberFormat="1" applyFont="1" applyFill="1" applyBorder="1" applyAlignment="1">
      <alignment horizontal="center"/>
    </xf>
    <xf numFmtId="167" fontId="11" fillId="3" borderId="66" xfId="0" applyNumberFormat="1" applyFont="1" applyFill="1" applyBorder="1" applyAlignment="1">
      <alignment horizontal="center"/>
    </xf>
    <xf numFmtId="167" fontId="11" fillId="3" borderId="33" xfId="0" applyNumberFormat="1" applyFont="1" applyFill="1" applyBorder="1" applyAlignment="1">
      <alignment horizontal="center" vertical="center" wrapText="1"/>
    </xf>
    <xf numFmtId="167" fontId="11" fillId="3" borderId="14" xfId="0" applyNumberFormat="1" applyFont="1" applyFill="1" applyBorder="1" applyAlignment="1">
      <alignment horizontal="center"/>
    </xf>
    <xf numFmtId="167" fontId="11" fillId="3" borderId="13" xfId="0" applyNumberFormat="1" applyFont="1" applyFill="1" applyBorder="1" applyAlignment="1">
      <alignment horizontal="center"/>
    </xf>
    <xf numFmtId="166" fontId="11" fillId="3" borderId="36" xfId="0" applyNumberFormat="1" applyFont="1" applyFill="1" applyBorder="1" applyAlignment="1">
      <alignment horizontal="center"/>
    </xf>
    <xf numFmtId="167" fontId="11" fillId="3" borderId="75" xfId="0" applyNumberFormat="1" applyFont="1" applyFill="1" applyBorder="1" applyAlignment="1">
      <alignment horizontal="center" vertical="center"/>
    </xf>
    <xf numFmtId="0" fontId="7" fillId="0" borderId="76" xfId="0" applyFont="1" applyBorder="1" applyAlignment="1">
      <alignment horizontal="center" vertical="center"/>
    </xf>
    <xf numFmtId="167" fontId="11" fillId="3" borderId="67" xfId="0" applyNumberFormat="1" applyFont="1" applyFill="1" applyBorder="1" applyAlignment="1">
      <alignment horizontal="center" vertical="center"/>
    </xf>
    <xf numFmtId="167" fontId="14" fillId="6" borderId="34" xfId="0" applyNumberFormat="1" applyFont="1" applyFill="1" applyBorder="1" applyAlignment="1" applyProtection="1">
      <alignment horizontal="center" vertical="center"/>
      <protection locked="0"/>
    </xf>
    <xf numFmtId="167" fontId="4" fillId="0" borderId="15" xfId="0" applyNumberFormat="1" applyFont="1" applyBorder="1" applyAlignment="1" applyProtection="1">
      <alignment horizontal="center" vertical="center"/>
      <protection locked="0"/>
    </xf>
    <xf numFmtId="3" fontId="11" fillId="3" borderId="15" xfId="0" applyNumberFormat="1" applyFont="1" applyFill="1" applyBorder="1" applyAlignment="1" applyProtection="1">
      <alignment horizontal="center" vertical="center"/>
      <protection locked="0"/>
    </xf>
    <xf numFmtId="0" fontId="3" fillId="0" borderId="0" xfId="0" applyFont="1" applyAlignment="1">
      <alignment vertical="top"/>
    </xf>
    <xf numFmtId="0" fontId="7" fillId="3" borderId="58" xfId="0" applyFont="1" applyFill="1" applyBorder="1" applyAlignment="1">
      <alignment vertical="center"/>
    </xf>
    <xf numFmtId="166" fontId="7" fillId="3" borderId="77" xfId="9" applyNumberFormat="1" applyFont="1" applyFill="1" applyBorder="1" applyAlignment="1" applyProtection="1">
      <alignment horizontal="center" vertical="center"/>
      <protection locked="0"/>
    </xf>
    <xf numFmtId="0" fontId="4"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169" fontId="2" fillId="0" borderId="0" xfId="0" applyNumberFormat="1" applyFont="1" applyProtection="1">
      <protection locked="0"/>
    </xf>
    <xf numFmtId="0" fontId="3" fillId="0" borderId="0" xfId="0" applyFont="1" applyAlignment="1" applyProtection="1">
      <alignment vertical="top"/>
      <protection locked="0"/>
    </xf>
    <xf numFmtId="0" fontId="3" fillId="0" borderId="0" xfId="0" applyFont="1" applyProtection="1">
      <protection locked="0"/>
    </xf>
    <xf numFmtId="9" fontId="2" fillId="0" borderId="0" xfId="6" applyFont="1" applyProtection="1">
      <protection locked="0"/>
    </xf>
    <xf numFmtId="170" fontId="2" fillId="0" borderId="0" xfId="0" applyNumberFormat="1" applyFont="1" applyProtection="1">
      <protection locked="0"/>
    </xf>
    <xf numFmtId="0" fontId="0" fillId="0" borderId="0" xfId="0" applyProtection="1">
      <protection locked="0"/>
    </xf>
    <xf numFmtId="167" fontId="9" fillId="5" borderId="48" xfId="0" applyNumberFormat="1" applyFont="1" applyFill="1" applyBorder="1" applyAlignment="1" applyProtection="1">
      <alignment horizontal="center" vertical="center"/>
      <protection locked="0"/>
    </xf>
    <xf numFmtId="167" fontId="9" fillId="5" borderId="31" xfId="0" applyNumberFormat="1" applyFont="1" applyFill="1" applyBorder="1" applyAlignment="1" applyProtection="1">
      <alignment horizontal="center" vertical="center"/>
      <protection locked="0"/>
    </xf>
    <xf numFmtId="167" fontId="9" fillId="5" borderId="51" xfId="0" applyNumberFormat="1" applyFont="1" applyFill="1" applyBorder="1" applyAlignment="1" applyProtection="1">
      <alignment horizontal="center" vertical="center"/>
      <protection locked="0"/>
    </xf>
    <xf numFmtId="3" fontId="11" fillId="3" borderId="15" xfId="0" applyNumberFormat="1" applyFont="1" applyFill="1" applyBorder="1" applyAlignment="1">
      <alignment horizontal="center" vertical="center"/>
    </xf>
    <xf numFmtId="171" fontId="2" fillId="0" borderId="0" xfId="0" applyNumberFormat="1" applyFont="1"/>
    <xf numFmtId="10" fontId="7" fillId="0" borderId="56" xfId="3" applyNumberFormat="1" applyFont="1" applyFill="1" applyBorder="1" applyAlignment="1" applyProtection="1">
      <alignment horizontal="center"/>
      <protection locked="0"/>
    </xf>
    <xf numFmtId="10" fontId="29" fillId="6" borderId="25" xfId="9" applyNumberFormat="1" applyFont="1" applyFill="1" applyBorder="1" applyAlignment="1" applyProtection="1">
      <alignment horizontal="center" vertical="center"/>
      <protection locked="0"/>
    </xf>
    <xf numFmtId="0" fontId="7" fillId="3" borderId="58" xfId="0" applyFont="1" applyFill="1" applyBorder="1" applyAlignment="1" applyProtection="1">
      <alignment vertical="center"/>
      <protection hidden="1"/>
    </xf>
    <xf numFmtId="10" fontId="29" fillId="6" borderId="77" xfId="9" applyNumberFormat="1" applyFont="1" applyFill="1" applyBorder="1" applyAlignment="1" applyProtection="1">
      <alignment horizontal="center" vertical="center"/>
      <protection hidden="1"/>
    </xf>
    <xf numFmtId="171" fontId="2" fillId="0" borderId="0" xfId="0" applyNumberFormat="1" applyFont="1" applyProtection="1">
      <protection hidden="1"/>
    </xf>
    <xf numFmtId="0" fontId="2" fillId="0" borderId="0" xfId="0" applyFont="1" applyProtection="1">
      <protection hidden="1"/>
    </xf>
    <xf numFmtId="0" fontId="4" fillId="0" borderId="0" xfId="0" applyFont="1" applyProtection="1">
      <protection hidden="1"/>
    </xf>
    <xf numFmtId="0" fontId="0" fillId="0" borderId="0" xfId="0" applyProtection="1">
      <protection hidden="1"/>
    </xf>
    <xf numFmtId="10" fontId="0" fillId="0" borderId="0" xfId="0" applyNumberFormat="1" applyProtection="1">
      <protection hidden="1"/>
    </xf>
    <xf numFmtId="0" fontId="7" fillId="0" borderId="0" xfId="0" applyFont="1" applyAlignment="1">
      <alignment horizontal="left" vertical="center" wrapText="1"/>
    </xf>
    <xf numFmtId="0" fontId="10" fillId="0" borderId="50" xfId="0" applyFont="1" applyBorder="1" applyAlignment="1" applyProtection="1">
      <alignment horizontal="left" vertical="top" wrapText="1"/>
      <protection locked="0"/>
    </xf>
    <xf numFmtId="0" fontId="7" fillId="0" borderId="0" xfId="0" applyFont="1" applyAlignment="1">
      <alignment horizontal="left" vertical="top" wrapText="1"/>
    </xf>
    <xf numFmtId="0" fontId="9" fillId="0" borderId="0" xfId="0" applyFont="1" applyAlignment="1">
      <alignment horizontal="left" vertical="top" wrapText="1"/>
    </xf>
    <xf numFmtId="0" fontId="8" fillId="0" borderId="0" xfId="0" applyFont="1" applyAlignment="1">
      <alignment horizontal="left" vertical="center" wrapText="1"/>
    </xf>
    <xf numFmtId="0" fontId="10" fillId="0" borderId="0" xfId="0" applyFont="1" applyAlignment="1" applyProtection="1">
      <alignment horizontal="left" vertical="top" wrapText="1"/>
      <protection locked="0"/>
    </xf>
    <xf numFmtId="0" fontId="7" fillId="3" borderId="78" xfId="0" applyFont="1" applyFill="1" applyBorder="1" applyAlignment="1">
      <alignment horizontal="center" vertical="center" textRotation="90"/>
    </xf>
    <xf numFmtId="0" fontId="4" fillId="3" borderId="0" xfId="0" applyFont="1" applyFill="1" applyAlignment="1">
      <alignment horizontal="center" vertical="center" wrapText="1"/>
    </xf>
    <xf numFmtId="0" fontId="38" fillId="0" borderId="0" xfId="0" applyFont="1"/>
    <xf numFmtId="0" fontId="26" fillId="0" borderId="0" xfId="0" applyFont="1" applyAlignment="1">
      <alignment horizontal="left" vertical="top" wrapText="1"/>
    </xf>
    <xf numFmtId="0" fontId="0" fillId="0" borderId="0" xfId="0" applyAlignment="1">
      <alignment horizontal="left" vertical="top" wrapText="1"/>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0" fontId="24" fillId="2" borderId="16"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8"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44" xfId="0" applyFont="1" applyFill="1" applyBorder="1" applyAlignment="1">
      <alignment horizontal="left" vertical="center"/>
    </xf>
    <xf numFmtId="0" fontId="7" fillId="0" borderId="27" xfId="0" applyFont="1" applyBorder="1" applyAlignment="1" applyProtection="1">
      <alignment horizontal="left" vertical="center"/>
      <protection locked="0"/>
    </xf>
    <xf numFmtId="0" fontId="7" fillId="0" borderId="44" xfId="0" applyFont="1" applyBorder="1" applyAlignment="1" applyProtection="1">
      <alignment horizontal="left" vertical="center"/>
      <protection locked="0"/>
    </xf>
    <xf numFmtId="0" fontId="7" fillId="0" borderId="46" xfId="0" applyFont="1" applyBorder="1" applyAlignment="1" applyProtection="1">
      <alignment horizontal="left" vertical="center"/>
      <protection locked="0"/>
    </xf>
    <xf numFmtId="0" fontId="9" fillId="0" borderId="5"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7" xfId="0" applyFont="1" applyBorder="1" applyAlignment="1" applyProtection="1">
      <alignment horizontal="left"/>
      <protection locked="0"/>
    </xf>
    <xf numFmtId="0" fontId="9" fillId="0" borderId="55" xfId="0" applyFont="1" applyBorder="1" applyAlignment="1" applyProtection="1">
      <alignment horizontal="left"/>
      <protection locked="0"/>
    </xf>
    <xf numFmtId="0" fontId="9" fillId="0" borderId="44" xfId="0" applyFont="1" applyBorder="1" applyAlignment="1" applyProtection="1">
      <alignment horizontal="left"/>
      <protection locked="0"/>
    </xf>
    <xf numFmtId="0" fontId="9" fillId="0" borderId="21" xfId="0" applyFont="1" applyBorder="1" applyAlignment="1" applyProtection="1">
      <alignment horizontal="left"/>
      <protection locked="0"/>
    </xf>
    <xf numFmtId="0" fontId="9" fillId="0" borderId="22" xfId="0" applyFont="1" applyBorder="1" applyAlignment="1" applyProtection="1">
      <alignment horizontal="left"/>
      <protection locked="0"/>
    </xf>
    <xf numFmtId="0" fontId="9" fillId="0" borderId="23" xfId="0" applyFont="1" applyBorder="1" applyAlignment="1" applyProtection="1">
      <alignment horizontal="left"/>
      <protection locked="0"/>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20"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0" borderId="20"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47" xfId="0" applyFont="1" applyBorder="1" applyAlignment="1" applyProtection="1">
      <alignment horizontal="left" vertical="center"/>
      <protection locked="0"/>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13" xfId="0" applyFont="1" applyFill="1" applyBorder="1" applyAlignment="1">
      <alignment horizontal="right" vertical="center"/>
    </xf>
    <xf numFmtId="0" fontId="11" fillId="3" borderId="14" xfId="0" applyFont="1" applyFill="1" applyBorder="1" applyAlignment="1">
      <alignment horizontal="right" vertical="center"/>
    </xf>
    <xf numFmtId="0" fontId="11" fillId="3" borderId="38" xfId="0" applyFont="1" applyFill="1" applyBorder="1" applyAlignment="1">
      <alignment horizontal="center" vertical="center"/>
    </xf>
    <xf numFmtId="0" fontId="11" fillId="3" borderId="37" xfId="0" applyFont="1" applyFill="1" applyBorder="1" applyAlignment="1">
      <alignment horizontal="center" vertical="center"/>
    </xf>
    <xf numFmtId="0" fontId="7" fillId="3" borderId="38"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7" fillId="0" borderId="0" xfId="0" applyFont="1" applyAlignment="1">
      <alignment horizontal="left" vertical="center" wrapTex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0" fillId="0" borderId="48"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9" xfId="0" applyFont="1" applyBorder="1" applyAlignment="1" applyProtection="1">
      <alignment horizontal="left" vertical="top" wrapText="1"/>
      <protection locked="0"/>
    </xf>
    <xf numFmtId="0" fontId="10" fillId="0" borderId="5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51"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3" fillId="3" borderId="54" xfId="0" applyFont="1" applyFill="1" applyBorder="1" applyAlignment="1">
      <alignment horizontal="left" vertical="center"/>
    </xf>
    <xf numFmtId="0" fontId="13" fillId="3" borderId="19" xfId="0" applyFont="1" applyFill="1" applyBorder="1" applyAlignment="1">
      <alignment horizontal="left" vertical="center"/>
    </xf>
    <xf numFmtId="0" fontId="7" fillId="0" borderId="0" xfId="0" applyFont="1" applyAlignment="1">
      <alignment horizontal="left" vertical="top" wrapText="1"/>
    </xf>
    <xf numFmtId="0" fontId="9" fillId="0" borderId="0" xfId="0" applyFont="1" applyAlignment="1">
      <alignment horizontal="left" vertical="top" wrapText="1"/>
    </xf>
    <xf numFmtId="0" fontId="13"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5" fillId="0" borderId="48" xfId="0" applyFont="1" applyBorder="1" applyAlignment="1" applyProtection="1">
      <alignment horizontal="left" vertical="top" wrapText="1"/>
      <protection locked="0"/>
    </xf>
    <xf numFmtId="0" fontId="15" fillId="0" borderId="40"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50"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41" xfId="0" applyFont="1" applyBorder="1" applyAlignment="1" applyProtection="1">
      <alignment horizontal="left" vertical="top" wrapText="1"/>
      <protection locked="0"/>
    </xf>
    <xf numFmtId="0" fontId="15" fillId="0" borderId="42" xfId="0" applyFont="1" applyBorder="1" applyAlignment="1" applyProtection="1">
      <alignment horizontal="left" vertical="top" wrapText="1"/>
      <protection locked="0"/>
    </xf>
    <xf numFmtId="0" fontId="15" fillId="0" borderId="43" xfId="0" applyFont="1" applyBorder="1" applyAlignment="1" applyProtection="1">
      <alignment horizontal="left" vertical="top" wrapText="1"/>
      <protection locked="0"/>
    </xf>
    <xf numFmtId="0" fontId="24" fillId="2" borderId="38"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3" borderId="19" xfId="0" applyFont="1" applyFill="1" applyBorder="1" applyAlignment="1">
      <alignment horizontal="center" vertical="center"/>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3" borderId="5" xfId="0" applyFont="1" applyFill="1" applyBorder="1" applyAlignment="1">
      <alignment horizontal="right" vertical="center"/>
    </xf>
    <xf numFmtId="0" fontId="7" fillId="3" borderId="7" xfId="0" applyFont="1" applyFill="1" applyBorder="1" applyAlignment="1">
      <alignment horizontal="right" vertical="center"/>
    </xf>
    <xf numFmtId="0" fontId="11" fillId="3" borderId="5" xfId="0" applyFont="1" applyFill="1" applyBorder="1" applyAlignment="1">
      <alignment horizontal="right" vertical="center"/>
    </xf>
    <xf numFmtId="0" fontId="11" fillId="3" borderId="7" xfId="0" applyFont="1" applyFill="1" applyBorder="1" applyAlignment="1">
      <alignment horizontal="right" vertical="center"/>
    </xf>
    <xf numFmtId="0" fontId="19" fillId="3" borderId="19" xfId="0" applyFont="1" applyFill="1" applyBorder="1" applyAlignment="1">
      <alignment horizontal="center"/>
    </xf>
    <xf numFmtId="0" fontId="8" fillId="0" borderId="0" xfId="0" applyFont="1" applyAlignment="1">
      <alignment horizontal="left" vertical="center" wrapText="1"/>
    </xf>
    <xf numFmtId="0" fontId="19" fillId="3" borderId="5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0" borderId="7" xfId="0" applyFont="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24" fillId="2" borderId="13"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5" xfId="0" applyFont="1" applyFill="1" applyBorder="1" applyAlignment="1">
      <alignment horizontal="center" vertical="center"/>
    </xf>
    <xf numFmtId="0" fontId="7" fillId="0" borderId="3" xfId="0" applyFont="1" applyBorder="1" applyAlignment="1">
      <alignment horizontal="center" vertical="center"/>
    </xf>
    <xf numFmtId="0" fontId="7" fillId="3" borderId="7" xfId="0" applyFont="1" applyFill="1" applyBorder="1" applyAlignment="1">
      <alignment horizontal="center" vertical="center"/>
    </xf>
    <xf numFmtId="167" fontId="7" fillId="3" borderId="7" xfId="0" applyNumberFormat="1" applyFont="1" applyFill="1" applyBorder="1" applyAlignment="1">
      <alignment horizontal="center" vertical="center"/>
    </xf>
    <xf numFmtId="0" fontId="2" fillId="0" borderId="0" xfId="0" applyFont="1" applyAlignment="1" applyProtection="1">
      <alignment horizontal="center"/>
      <protection locked="0"/>
    </xf>
    <xf numFmtId="0" fontId="11"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9" xfId="0" applyFont="1" applyBorder="1" applyAlignment="1">
      <alignment horizontal="right" vertical="center"/>
    </xf>
    <xf numFmtId="0" fontId="11" fillId="0" borderId="11" xfId="0" applyFont="1" applyBorder="1" applyAlignment="1">
      <alignment horizontal="right" vertical="center"/>
    </xf>
    <xf numFmtId="0" fontId="2" fillId="0" borderId="0" xfId="0" applyFont="1" applyAlignment="1">
      <alignment horizontal="left"/>
    </xf>
    <xf numFmtId="0" fontId="7" fillId="0" borderId="11" xfId="0" applyFont="1" applyBorder="1" applyAlignment="1">
      <alignment horizontal="center" vertical="center"/>
    </xf>
    <xf numFmtId="0" fontId="2" fillId="0" borderId="0" xfId="0" applyFont="1" applyAlignment="1">
      <alignment horizontal="center"/>
    </xf>
    <xf numFmtId="0" fontId="7" fillId="0" borderId="37" xfId="0" applyFont="1" applyBorder="1" applyAlignment="1">
      <alignment horizontal="left" vertical="center"/>
    </xf>
    <xf numFmtId="164" fontId="11" fillId="3" borderId="11" xfId="0" applyNumberFormat="1" applyFont="1" applyFill="1" applyBorder="1" applyAlignment="1">
      <alignment horizontal="center" vertical="center"/>
    </xf>
    <xf numFmtId="0" fontId="11" fillId="3" borderId="11" xfId="0" applyFont="1" applyFill="1" applyBorder="1" applyAlignment="1">
      <alignment horizontal="center" vertical="center"/>
    </xf>
    <xf numFmtId="0" fontId="11" fillId="3" borderId="20" xfId="0" applyFont="1" applyFill="1" applyBorder="1" applyAlignment="1">
      <alignment horizontal="center" vertical="center"/>
    </xf>
    <xf numFmtId="0" fontId="19" fillId="0" borderId="27"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164" fontId="7" fillId="3" borderId="7" xfId="0" applyNumberFormat="1" applyFont="1" applyFill="1" applyBorder="1" applyAlignment="1">
      <alignment horizontal="center" vertical="center"/>
    </xf>
    <xf numFmtId="0" fontId="7" fillId="3" borderId="27" xfId="0" applyFont="1" applyFill="1" applyBorder="1" applyAlignment="1">
      <alignment horizontal="center" vertical="center"/>
    </xf>
    <xf numFmtId="0" fontId="7" fillId="0" borderId="74" xfId="0" applyFont="1" applyBorder="1" applyAlignment="1">
      <alignment horizontal="center" vertical="center"/>
    </xf>
    <xf numFmtId="167" fontId="7" fillId="3" borderId="27" xfId="0"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0" xfId="0" applyFont="1" applyFill="1" applyBorder="1" applyAlignment="1">
      <alignment horizontal="left" vertical="center" wrapText="1"/>
    </xf>
    <xf numFmtId="0" fontId="7" fillId="0" borderId="20"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0" borderId="47" xfId="0" applyFont="1" applyBorder="1" applyAlignment="1" applyProtection="1">
      <alignment horizontal="left" vertical="center" wrapText="1"/>
      <protection locked="0"/>
    </xf>
    <xf numFmtId="0" fontId="24" fillId="2" borderId="38"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9" xfId="0" applyFont="1" applyFill="1" applyBorder="1" applyAlignment="1">
      <alignment horizontal="center" vertical="center"/>
    </xf>
    <xf numFmtId="0" fontId="7" fillId="0" borderId="0" xfId="0" applyFont="1" applyAlignment="1" applyProtection="1">
      <alignment horizontal="left" vertical="center" wrapText="1"/>
      <protection locked="0"/>
    </xf>
    <xf numFmtId="0" fontId="32" fillId="0" borderId="0" xfId="0" applyFont="1" applyAlignment="1" applyProtection="1">
      <alignment horizontal="left" vertical="center" wrapText="1"/>
      <protection locked="0"/>
    </xf>
    <xf numFmtId="0" fontId="11"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7" fillId="3" borderId="60" xfId="0" applyFont="1" applyFill="1" applyBorder="1" applyAlignment="1" applyProtection="1">
      <alignment horizontal="center" vertical="center"/>
      <protection locked="0"/>
    </xf>
    <xf numFmtId="0" fontId="7" fillId="3" borderId="69" xfId="0" applyFont="1" applyFill="1" applyBorder="1" applyAlignment="1" applyProtection="1">
      <alignment horizontal="center" vertical="center"/>
      <protection locked="0"/>
    </xf>
    <xf numFmtId="0" fontId="7" fillId="3" borderId="65" xfId="0" applyFont="1" applyFill="1" applyBorder="1" applyAlignment="1" applyProtection="1">
      <alignment horizontal="center" vertical="center" wrapText="1"/>
      <protection locked="0"/>
    </xf>
    <xf numFmtId="0" fontId="7" fillId="3" borderId="64" xfId="0" applyFont="1" applyFill="1" applyBorder="1" applyAlignment="1" applyProtection="1">
      <alignment horizontal="center" vertical="center" wrapText="1"/>
      <protection locked="0"/>
    </xf>
    <xf numFmtId="0" fontId="7" fillId="3" borderId="37" xfId="0" applyFont="1" applyFill="1" applyBorder="1" applyAlignment="1" applyProtection="1">
      <alignment horizontal="center" vertical="center" wrapText="1"/>
      <protection locked="0"/>
    </xf>
    <xf numFmtId="0" fontId="7" fillId="3" borderId="42"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4" xfId="0" applyFont="1" applyFill="1" applyBorder="1" applyAlignment="1" applyProtection="1">
      <alignment horizontal="center" vertical="center" wrapText="1"/>
      <protection locked="0"/>
    </xf>
    <xf numFmtId="0" fontId="7" fillId="3" borderId="51" xfId="0" applyFont="1" applyFill="1" applyBorder="1" applyAlignment="1" applyProtection="1">
      <alignment horizontal="center" vertical="center" wrapText="1"/>
      <protection locked="0"/>
    </xf>
    <xf numFmtId="0" fontId="7" fillId="3" borderId="70"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7" fillId="3" borderId="62" xfId="0" applyFont="1" applyFill="1" applyBorder="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7" fillId="3" borderId="72" xfId="0" applyFont="1" applyFill="1" applyBorder="1" applyAlignment="1" applyProtection="1">
      <alignment horizontal="center" vertical="center" wrapText="1"/>
      <protection locked="0"/>
    </xf>
    <xf numFmtId="167" fontId="7" fillId="0" borderId="27" xfId="0" applyNumberFormat="1" applyFont="1" applyBorder="1" applyAlignment="1" applyProtection="1">
      <alignment horizontal="center" vertical="center"/>
      <protection locked="0"/>
    </xf>
    <xf numFmtId="167" fontId="7" fillId="0" borderId="6" xfId="0" applyNumberFormat="1" applyFont="1" applyBorder="1" applyAlignment="1" applyProtection="1">
      <alignment horizontal="center" vertical="center"/>
      <protection locked="0"/>
    </xf>
    <xf numFmtId="0" fontId="7" fillId="0" borderId="0" xfId="0" applyFont="1" applyAlignment="1" applyProtection="1">
      <alignment horizontal="center" wrapText="1"/>
      <protection locked="0"/>
    </xf>
    <xf numFmtId="0" fontId="7" fillId="3" borderId="3" xfId="0" applyFont="1" applyFill="1" applyBorder="1" applyAlignment="1" applyProtection="1">
      <alignment horizontal="center" vertical="center" wrapText="1"/>
      <protection locked="0"/>
    </xf>
    <xf numFmtId="0" fontId="7" fillId="3" borderId="11" xfId="0" applyFont="1" applyFill="1" applyBorder="1" applyAlignment="1" applyProtection="1">
      <alignment horizontal="center" vertical="center" wrapText="1"/>
      <protection locked="0"/>
    </xf>
    <xf numFmtId="167" fontId="7" fillId="0" borderId="24" xfId="0" applyNumberFormat="1" applyFont="1" applyBorder="1" applyAlignment="1" applyProtection="1">
      <alignment horizontal="center" vertical="center"/>
      <protection locked="0"/>
    </xf>
    <xf numFmtId="167" fontId="7" fillId="0" borderId="22" xfId="0" applyNumberFormat="1" applyFont="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cellXfs>
  <cellStyles count="10">
    <cellStyle name="Comma 2" xfId="5" xr:uid="{00000000-0005-0000-0000-000000000000}"/>
    <cellStyle name="Currency 2" xfId="7" xr:uid="{00000000-0005-0000-0000-000001000000}"/>
    <cellStyle name="Komma 2" xfId="2" xr:uid="{00000000-0005-0000-0000-000003000000}"/>
    <cellStyle name="Normal 2" xfId="1" xr:uid="{00000000-0005-0000-0000-000004000000}"/>
    <cellStyle name="Percent 2" xfId="6" xr:uid="{00000000-0005-0000-0000-000005000000}"/>
    <cellStyle name="Procent" xfId="9" builtinId="5"/>
    <cellStyle name="Procent 2" xfId="3" xr:uid="{00000000-0005-0000-0000-000006000000}"/>
    <cellStyle name="Standaard" xfId="0" builtinId="0"/>
    <cellStyle name="Valuta" xfId="8" builtinId="4"/>
    <cellStyle name="Valuta 2" xfId="4" xr:uid="{00000000-0005-0000-0000-000008000000}"/>
  </cellStyles>
  <dxfs count="6">
    <dxf>
      <fill>
        <patternFill>
          <bgColor theme="0" tint="-0.14996795556505021"/>
        </patternFill>
      </fill>
    </dxf>
    <dxf>
      <font>
        <color theme="0" tint="-0.14996795556505021"/>
      </font>
      <fill>
        <patternFill>
          <bgColor theme="0" tint="-0.14996795556505021"/>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DBAF5-D8DE-459E-9DDD-21B7497B1FE6}">
  <dimension ref="A1:O29"/>
  <sheetViews>
    <sheetView workbookViewId="0"/>
  </sheetViews>
  <sheetFormatPr defaultRowHeight="14.45"/>
  <cols>
    <col min="15" max="15" width="10.7109375" customWidth="1"/>
  </cols>
  <sheetData>
    <row r="1" spans="1:15">
      <c r="A1" s="223" t="s">
        <v>0</v>
      </c>
      <c r="B1" s="224"/>
      <c r="C1" s="224"/>
      <c r="D1" s="224"/>
      <c r="E1" s="224"/>
      <c r="F1" s="224"/>
      <c r="G1" s="224"/>
      <c r="H1" s="224"/>
      <c r="I1" s="224"/>
      <c r="J1" s="224"/>
      <c r="K1" s="224"/>
      <c r="L1" s="224"/>
      <c r="M1" s="224"/>
      <c r="N1" s="224"/>
      <c r="O1" s="224"/>
    </row>
    <row r="2" spans="1:15">
      <c r="A2" s="224"/>
      <c r="B2" s="224"/>
      <c r="C2" s="224"/>
      <c r="D2" s="224"/>
      <c r="E2" s="224"/>
      <c r="F2" s="224"/>
      <c r="G2" s="224"/>
      <c r="H2" s="224"/>
      <c r="I2" s="224"/>
      <c r="J2" s="224"/>
      <c r="K2" s="224"/>
      <c r="L2" s="224"/>
      <c r="M2" s="224"/>
      <c r="N2" s="224"/>
      <c r="O2" s="224"/>
    </row>
    <row r="3" spans="1:15">
      <c r="A3" s="224"/>
      <c r="B3" s="224"/>
      <c r="C3" s="224"/>
      <c r="D3" s="224"/>
      <c r="E3" s="224"/>
      <c r="F3" s="224"/>
      <c r="G3" s="224"/>
      <c r="H3" s="224"/>
      <c r="I3" s="224"/>
      <c r="J3" s="224"/>
      <c r="K3" s="224"/>
      <c r="L3" s="224"/>
      <c r="M3" s="224"/>
      <c r="N3" s="224"/>
      <c r="O3" s="224"/>
    </row>
    <row r="4" spans="1:15">
      <c r="A4" s="224"/>
      <c r="B4" s="224"/>
      <c r="C4" s="224"/>
      <c r="D4" s="224"/>
      <c r="E4" s="224"/>
      <c r="F4" s="224"/>
      <c r="G4" s="224"/>
      <c r="H4" s="224"/>
      <c r="I4" s="224"/>
      <c r="J4" s="224"/>
      <c r="K4" s="224"/>
      <c r="L4" s="224"/>
      <c r="M4" s="224"/>
      <c r="N4" s="224"/>
      <c r="O4" s="224"/>
    </row>
    <row r="5" spans="1:15">
      <c r="A5" s="224"/>
      <c r="B5" s="224"/>
      <c r="C5" s="224"/>
      <c r="D5" s="224"/>
      <c r="E5" s="224"/>
      <c r="F5" s="224"/>
      <c r="G5" s="224"/>
      <c r="H5" s="224"/>
      <c r="I5" s="224"/>
      <c r="J5" s="224"/>
      <c r="K5" s="224"/>
      <c r="L5" s="224"/>
      <c r="M5" s="224"/>
      <c r="N5" s="224"/>
      <c r="O5" s="224"/>
    </row>
    <row r="6" spans="1:15">
      <c r="A6" s="224"/>
      <c r="B6" s="224"/>
      <c r="C6" s="224"/>
      <c r="D6" s="224"/>
      <c r="E6" s="224"/>
      <c r="F6" s="224"/>
      <c r="G6" s="224"/>
      <c r="H6" s="224"/>
      <c r="I6" s="224"/>
      <c r="J6" s="224"/>
      <c r="K6" s="224"/>
      <c r="L6" s="224"/>
      <c r="M6" s="224"/>
      <c r="N6" s="224"/>
      <c r="O6" s="224"/>
    </row>
    <row r="7" spans="1:15">
      <c r="A7" s="224"/>
      <c r="B7" s="224"/>
      <c r="C7" s="224"/>
      <c r="D7" s="224"/>
      <c r="E7" s="224"/>
      <c r="F7" s="224"/>
      <c r="G7" s="224"/>
      <c r="H7" s="224"/>
      <c r="I7" s="224"/>
      <c r="J7" s="224"/>
      <c r="K7" s="224"/>
      <c r="L7" s="224"/>
      <c r="M7" s="224"/>
      <c r="N7" s="224"/>
      <c r="O7" s="224"/>
    </row>
    <row r="8" spans="1:15">
      <c r="A8" s="224"/>
      <c r="B8" s="224"/>
      <c r="C8" s="224"/>
      <c r="D8" s="224"/>
      <c r="E8" s="224"/>
      <c r="F8" s="224"/>
      <c r="G8" s="224"/>
      <c r="H8" s="224"/>
      <c r="I8" s="224"/>
      <c r="J8" s="224"/>
      <c r="K8" s="224"/>
      <c r="L8" s="224"/>
      <c r="M8" s="224"/>
      <c r="N8" s="224"/>
      <c r="O8" s="224"/>
    </row>
    <row r="9" spans="1:15">
      <c r="A9" s="224"/>
      <c r="B9" s="224"/>
      <c r="C9" s="224"/>
      <c r="D9" s="224"/>
      <c r="E9" s="224"/>
      <c r="F9" s="224"/>
      <c r="G9" s="224"/>
      <c r="H9" s="224"/>
      <c r="I9" s="224"/>
      <c r="J9" s="224"/>
      <c r="K9" s="224"/>
      <c r="L9" s="224"/>
      <c r="M9" s="224"/>
      <c r="N9" s="224"/>
      <c r="O9" s="224"/>
    </row>
    <row r="10" spans="1:15">
      <c r="A10" s="224"/>
      <c r="B10" s="224"/>
      <c r="C10" s="224"/>
      <c r="D10" s="224"/>
      <c r="E10" s="224"/>
      <c r="F10" s="224"/>
      <c r="G10" s="224"/>
      <c r="H10" s="224"/>
      <c r="I10" s="224"/>
      <c r="J10" s="224"/>
      <c r="K10" s="224"/>
      <c r="L10" s="224"/>
      <c r="M10" s="224"/>
      <c r="N10" s="224"/>
      <c r="O10" s="224"/>
    </row>
    <row r="11" spans="1:15">
      <c r="A11" s="224"/>
      <c r="B11" s="224"/>
      <c r="C11" s="224"/>
      <c r="D11" s="224"/>
      <c r="E11" s="224"/>
      <c r="F11" s="224"/>
      <c r="G11" s="224"/>
      <c r="H11" s="224"/>
      <c r="I11" s="224"/>
      <c r="J11" s="224"/>
      <c r="K11" s="224"/>
      <c r="L11" s="224"/>
      <c r="M11" s="224"/>
      <c r="N11" s="224"/>
      <c r="O11" s="224"/>
    </row>
    <row r="12" spans="1:15">
      <c r="A12" s="224"/>
      <c r="B12" s="224"/>
      <c r="C12" s="224"/>
      <c r="D12" s="224"/>
      <c r="E12" s="224"/>
      <c r="F12" s="224"/>
      <c r="G12" s="224"/>
      <c r="H12" s="224"/>
      <c r="I12" s="224"/>
      <c r="J12" s="224"/>
      <c r="K12" s="224"/>
      <c r="L12" s="224"/>
      <c r="M12" s="224"/>
      <c r="N12" s="224"/>
      <c r="O12" s="224"/>
    </row>
    <row r="13" spans="1:15">
      <c r="A13" s="224"/>
      <c r="B13" s="224"/>
      <c r="C13" s="224"/>
      <c r="D13" s="224"/>
      <c r="E13" s="224"/>
      <c r="F13" s="224"/>
      <c r="G13" s="224"/>
      <c r="H13" s="224"/>
      <c r="I13" s="224"/>
      <c r="J13" s="224"/>
      <c r="K13" s="224"/>
      <c r="L13" s="224"/>
      <c r="M13" s="224"/>
      <c r="N13" s="224"/>
      <c r="O13" s="224"/>
    </row>
    <row r="14" spans="1:15">
      <c r="A14" s="224"/>
      <c r="B14" s="224"/>
      <c r="C14" s="224"/>
      <c r="D14" s="224"/>
      <c r="E14" s="224"/>
      <c r="F14" s="224"/>
      <c r="G14" s="224"/>
      <c r="H14" s="224"/>
      <c r="I14" s="224"/>
      <c r="J14" s="224"/>
      <c r="K14" s="224"/>
      <c r="L14" s="224"/>
      <c r="M14" s="224"/>
      <c r="N14" s="224"/>
      <c r="O14" s="224"/>
    </row>
    <row r="15" spans="1:15">
      <c r="A15" s="224"/>
      <c r="B15" s="224"/>
      <c r="C15" s="224"/>
      <c r="D15" s="224"/>
      <c r="E15" s="224"/>
      <c r="F15" s="224"/>
      <c r="G15" s="224"/>
      <c r="H15" s="224"/>
      <c r="I15" s="224"/>
      <c r="J15" s="224"/>
      <c r="K15" s="224"/>
      <c r="L15" s="224"/>
      <c r="M15" s="224"/>
      <c r="N15" s="224"/>
      <c r="O15" s="224"/>
    </row>
    <row r="16" spans="1:15">
      <c r="A16" s="224"/>
      <c r="B16" s="224"/>
      <c r="C16" s="224"/>
      <c r="D16" s="224"/>
      <c r="E16" s="224"/>
      <c r="F16" s="224"/>
      <c r="G16" s="224"/>
      <c r="H16" s="224"/>
      <c r="I16" s="224"/>
      <c r="J16" s="224"/>
      <c r="K16" s="224"/>
      <c r="L16" s="224"/>
      <c r="M16" s="224"/>
      <c r="N16" s="224"/>
      <c r="O16" s="224"/>
    </row>
    <row r="17" spans="1:15">
      <c r="A17" s="224"/>
      <c r="B17" s="224"/>
      <c r="C17" s="224"/>
      <c r="D17" s="224"/>
      <c r="E17" s="224"/>
      <c r="F17" s="224"/>
      <c r="G17" s="224"/>
      <c r="H17" s="224"/>
      <c r="I17" s="224"/>
      <c r="J17" s="224"/>
      <c r="K17" s="224"/>
      <c r="L17" s="224"/>
      <c r="M17" s="224"/>
      <c r="N17" s="224"/>
      <c r="O17" s="224"/>
    </row>
    <row r="18" spans="1:15">
      <c r="A18" s="224"/>
      <c r="B18" s="224"/>
      <c r="C18" s="224"/>
      <c r="D18" s="224"/>
      <c r="E18" s="224"/>
      <c r="F18" s="224"/>
      <c r="G18" s="224"/>
      <c r="H18" s="224"/>
      <c r="I18" s="224"/>
      <c r="J18" s="224"/>
      <c r="K18" s="224"/>
      <c r="L18" s="224"/>
      <c r="M18" s="224"/>
      <c r="N18" s="224"/>
      <c r="O18" s="224"/>
    </row>
    <row r="19" spans="1:15">
      <c r="A19" s="224"/>
      <c r="B19" s="224"/>
      <c r="C19" s="224"/>
      <c r="D19" s="224"/>
      <c r="E19" s="224"/>
      <c r="F19" s="224"/>
      <c r="G19" s="224"/>
      <c r="H19" s="224"/>
      <c r="I19" s="224"/>
      <c r="J19" s="224"/>
      <c r="K19" s="224"/>
      <c r="L19" s="224"/>
      <c r="M19" s="224"/>
      <c r="N19" s="224"/>
      <c r="O19" s="224"/>
    </row>
    <row r="20" spans="1:15">
      <c r="A20" s="224"/>
      <c r="B20" s="224"/>
      <c r="C20" s="224"/>
      <c r="D20" s="224"/>
      <c r="E20" s="224"/>
      <c r="F20" s="224"/>
      <c r="G20" s="224"/>
      <c r="H20" s="224"/>
      <c r="I20" s="224"/>
      <c r="J20" s="224"/>
      <c r="K20" s="224"/>
      <c r="L20" s="224"/>
      <c r="M20" s="224"/>
      <c r="N20" s="224"/>
      <c r="O20" s="224"/>
    </row>
    <row r="21" spans="1:15">
      <c r="A21" s="224"/>
      <c r="B21" s="224"/>
      <c r="C21" s="224"/>
      <c r="D21" s="224"/>
      <c r="E21" s="224"/>
      <c r="F21" s="224"/>
      <c r="G21" s="224"/>
      <c r="H21" s="224"/>
      <c r="I21" s="224"/>
      <c r="J21" s="224"/>
      <c r="K21" s="224"/>
      <c r="L21" s="224"/>
      <c r="M21" s="224"/>
      <c r="N21" s="224"/>
      <c r="O21" s="224"/>
    </row>
    <row r="22" spans="1:15">
      <c r="A22" s="224"/>
      <c r="B22" s="224"/>
      <c r="C22" s="224"/>
      <c r="D22" s="224"/>
      <c r="E22" s="224"/>
      <c r="F22" s="224"/>
      <c r="G22" s="224"/>
      <c r="H22" s="224"/>
      <c r="I22" s="224"/>
      <c r="J22" s="224"/>
      <c r="K22" s="224"/>
      <c r="L22" s="224"/>
      <c r="M22" s="224"/>
      <c r="N22" s="224"/>
      <c r="O22" s="224"/>
    </row>
    <row r="23" spans="1:15">
      <c r="A23" s="224"/>
      <c r="B23" s="224"/>
      <c r="C23" s="224"/>
      <c r="D23" s="224"/>
      <c r="E23" s="224"/>
      <c r="F23" s="224"/>
      <c r="G23" s="224"/>
      <c r="H23" s="224"/>
      <c r="I23" s="224"/>
      <c r="J23" s="224"/>
      <c r="K23" s="224"/>
      <c r="L23" s="224"/>
      <c r="M23" s="224"/>
      <c r="N23" s="224"/>
      <c r="O23" s="224"/>
    </row>
    <row r="24" spans="1:15">
      <c r="A24" s="224"/>
      <c r="B24" s="224"/>
      <c r="C24" s="224"/>
      <c r="D24" s="224"/>
      <c r="E24" s="224"/>
      <c r="F24" s="224"/>
      <c r="G24" s="224"/>
      <c r="H24" s="224"/>
      <c r="I24" s="224"/>
      <c r="J24" s="224"/>
      <c r="K24" s="224"/>
      <c r="L24" s="224"/>
      <c r="M24" s="224"/>
      <c r="N24" s="224"/>
      <c r="O24" s="224"/>
    </row>
    <row r="25" spans="1:15">
      <c r="A25" s="224"/>
      <c r="B25" s="224"/>
      <c r="C25" s="224"/>
      <c r="D25" s="224"/>
      <c r="E25" s="224"/>
      <c r="F25" s="224"/>
      <c r="G25" s="224"/>
      <c r="H25" s="224"/>
      <c r="I25" s="224"/>
      <c r="J25" s="224"/>
      <c r="K25" s="224"/>
      <c r="L25" s="224"/>
      <c r="M25" s="224"/>
      <c r="N25" s="224"/>
      <c r="O25" s="224"/>
    </row>
    <row r="26" spans="1:15">
      <c r="A26" s="224"/>
      <c r="B26" s="224"/>
      <c r="C26" s="224"/>
      <c r="D26" s="224"/>
      <c r="E26" s="224"/>
      <c r="F26" s="224"/>
      <c r="G26" s="224"/>
      <c r="H26" s="224"/>
      <c r="I26" s="224"/>
      <c r="J26" s="224"/>
      <c r="K26" s="224"/>
      <c r="L26" s="224"/>
      <c r="M26" s="224"/>
      <c r="N26" s="224"/>
      <c r="O26" s="224"/>
    </row>
    <row r="27" spans="1:15">
      <c r="A27" s="224"/>
      <c r="B27" s="224"/>
      <c r="C27" s="224"/>
      <c r="D27" s="224"/>
      <c r="E27" s="224"/>
      <c r="F27" s="224"/>
      <c r="G27" s="224"/>
      <c r="H27" s="224"/>
      <c r="I27" s="224"/>
      <c r="J27" s="224"/>
      <c r="K27" s="224"/>
      <c r="L27" s="224"/>
      <c r="M27" s="224"/>
      <c r="N27" s="224"/>
      <c r="O27" s="224"/>
    </row>
    <row r="28" spans="1:15">
      <c r="A28" s="224"/>
      <c r="B28" s="224"/>
      <c r="C28" s="224"/>
      <c r="D28" s="224"/>
      <c r="E28" s="224"/>
      <c r="F28" s="224"/>
      <c r="G28" s="224"/>
      <c r="H28" s="224"/>
      <c r="I28" s="224"/>
      <c r="J28" s="224"/>
      <c r="K28" s="224"/>
      <c r="L28" s="224"/>
      <c r="M28" s="224"/>
      <c r="N28" s="224"/>
      <c r="O28" s="224"/>
    </row>
    <row r="29" spans="1:15" ht="37.5" customHeight="1">
      <c r="A29" s="224"/>
      <c r="B29" s="224"/>
      <c r="C29" s="224"/>
      <c r="D29" s="224"/>
      <c r="E29" s="224"/>
      <c r="F29" s="224"/>
      <c r="G29" s="224"/>
      <c r="H29" s="224"/>
      <c r="I29" s="224"/>
      <c r="J29" s="224"/>
      <c r="K29" s="224"/>
      <c r="L29" s="224"/>
      <c r="M29" s="224"/>
      <c r="N29" s="224"/>
      <c r="O29" s="224"/>
    </row>
  </sheetData>
  <sheetProtection algorithmName="SHA-512" hashValue="6K6cz40nKEyLAXwByO0IicxCOiLkxv2EfKEDLA1PO1sjTjDXgvimn6rPoiIggQbxMIcNwhEpzuonppkRX+Z7tA==" saltValue="grrEc+8S9+cCQB5eXefTwQ==" spinCount="100000" sheet="1" objects="1" scenarios="1"/>
  <mergeCells count="1">
    <mergeCell ref="A1:O29"/>
  </mergeCells>
  <pageMargins left="0.70866141732283472" right="0.70866141732283472" top="0.74803149606299213" bottom="0.74803149606299213" header="0.31496062992125984" footer="0.31496062992125984"/>
  <pageSetup paperSize="9"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08225-DCAE-4287-93EC-B52DF50CD730}">
  <sheetPr>
    <pageSetUpPr fitToPage="1"/>
  </sheetPr>
  <dimension ref="A1:AK890"/>
  <sheetViews>
    <sheetView tabSelected="1" zoomScaleNormal="100" workbookViewId="0">
      <selection activeCell="A30" sqref="A30:D30"/>
    </sheetView>
  </sheetViews>
  <sheetFormatPr defaultColWidth="9.28515625" defaultRowHeight="11.1"/>
  <cols>
    <col min="1" max="1" width="38.140625" style="1" customWidth="1"/>
    <col min="2" max="2" width="20.140625" style="1" customWidth="1"/>
    <col min="3" max="4" width="13.42578125" style="1" customWidth="1"/>
    <col min="5" max="5" width="19.28515625" style="1" customWidth="1"/>
    <col min="6" max="7" width="13.42578125" style="1" customWidth="1"/>
    <col min="8" max="8" width="13.7109375" style="2" bestFit="1" customWidth="1"/>
    <col min="9" max="9" width="14" style="1" bestFit="1" customWidth="1"/>
    <col min="10" max="11" width="14" style="1" hidden="1" customWidth="1"/>
    <col min="12" max="12" width="4.7109375" style="1" bestFit="1" customWidth="1"/>
    <col min="13" max="13" width="7.28515625" style="1" customWidth="1"/>
    <col min="14" max="14" width="4.7109375" style="1" bestFit="1" customWidth="1"/>
    <col min="15" max="15" width="4.7109375" style="2" bestFit="1" customWidth="1"/>
    <col min="16" max="17" width="4.7109375" style="2" hidden="1" customWidth="1"/>
    <col min="18" max="18" width="5.7109375" style="1" bestFit="1" customWidth="1"/>
    <col min="19" max="19" width="17.7109375" style="1" customWidth="1"/>
    <col min="20" max="20" width="2.7109375" style="1" hidden="1" customWidth="1"/>
    <col min="21" max="246" width="9.28515625" style="1"/>
    <col min="247" max="247" width="30.7109375" style="1" customWidth="1"/>
    <col min="248" max="248" width="20.7109375" style="1" customWidth="1"/>
    <col min="249" max="249" width="13.7109375" style="1" customWidth="1"/>
    <col min="250" max="250" width="11.7109375" style="1" customWidth="1"/>
    <col min="251" max="251" width="13.42578125" style="1" customWidth="1"/>
    <col min="252" max="252" width="11.42578125" style="1" customWidth="1"/>
    <col min="253" max="254" width="9.5703125" style="1" customWidth="1"/>
    <col min="255" max="257" width="9.28515625" style="1"/>
    <col min="258" max="262" width="5.5703125" style="1" customWidth="1"/>
    <col min="263" max="263" width="7.28515625" style="1" customWidth="1"/>
    <col min="264" max="264" width="5.7109375" style="1" customWidth="1"/>
    <col min="265" max="265" width="6" style="1" customWidth="1"/>
    <col min="266" max="266" width="5.7109375" style="1" customWidth="1"/>
    <col min="267" max="269" width="9.28515625" style="1"/>
    <col min="270" max="270" width="5.7109375" style="1" customWidth="1"/>
    <col min="271" max="271" width="14" style="1" customWidth="1"/>
    <col min="272" max="272" width="10.42578125" style="1" customWidth="1"/>
    <col min="273" max="273" width="8.7109375" style="1" customWidth="1"/>
    <col min="274" max="502" width="9.28515625" style="1"/>
    <col min="503" max="503" width="30.7109375" style="1" customWidth="1"/>
    <col min="504" max="504" width="20.7109375" style="1" customWidth="1"/>
    <col min="505" max="505" width="13.7109375" style="1" customWidth="1"/>
    <col min="506" max="506" width="11.7109375" style="1" customWidth="1"/>
    <col min="507" max="507" width="13.42578125" style="1" customWidth="1"/>
    <col min="508" max="508" width="11.42578125" style="1" customWidth="1"/>
    <col min="509" max="510" width="9.5703125" style="1" customWidth="1"/>
    <col min="511" max="513" width="9.28515625" style="1"/>
    <col min="514" max="518" width="5.5703125" style="1" customWidth="1"/>
    <col min="519" max="519" width="7.28515625" style="1" customWidth="1"/>
    <col min="520" max="520" width="5.7109375" style="1" customWidth="1"/>
    <col min="521" max="521" width="6" style="1" customWidth="1"/>
    <col min="522" max="522" width="5.7109375" style="1" customWidth="1"/>
    <col min="523" max="525" width="9.28515625" style="1"/>
    <col min="526" max="526" width="5.7109375" style="1" customWidth="1"/>
    <col min="527" max="527" width="14" style="1" customWidth="1"/>
    <col min="528" max="528" width="10.42578125" style="1" customWidth="1"/>
    <col min="529" max="529" width="8.7109375" style="1" customWidth="1"/>
    <col min="530" max="758" width="9.28515625" style="1"/>
    <col min="759" max="759" width="30.7109375" style="1" customWidth="1"/>
    <col min="760" max="760" width="20.7109375" style="1" customWidth="1"/>
    <col min="761" max="761" width="13.7109375" style="1" customWidth="1"/>
    <col min="762" max="762" width="11.7109375" style="1" customWidth="1"/>
    <col min="763" max="763" width="13.42578125" style="1" customWidth="1"/>
    <col min="764" max="764" width="11.42578125" style="1" customWidth="1"/>
    <col min="765" max="766" width="9.5703125" style="1" customWidth="1"/>
    <col min="767" max="769" width="9.28515625" style="1"/>
    <col min="770" max="774" width="5.5703125" style="1" customWidth="1"/>
    <col min="775" max="775" width="7.28515625" style="1" customWidth="1"/>
    <col min="776" max="776" width="5.7109375" style="1" customWidth="1"/>
    <col min="777" max="777" width="6" style="1" customWidth="1"/>
    <col min="778" max="778" width="5.7109375" style="1" customWidth="1"/>
    <col min="779" max="781" width="9.28515625" style="1"/>
    <col min="782" max="782" width="5.7109375" style="1" customWidth="1"/>
    <col min="783" max="783" width="14" style="1" customWidth="1"/>
    <col min="784" max="784" width="10.42578125" style="1" customWidth="1"/>
    <col min="785" max="785" width="8.7109375" style="1" customWidth="1"/>
    <col min="786" max="1014" width="9.28515625" style="1"/>
    <col min="1015" max="1015" width="30.7109375" style="1" customWidth="1"/>
    <col min="1016" max="1016" width="20.7109375" style="1" customWidth="1"/>
    <col min="1017" max="1017" width="13.7109375" style="1" customWidth="1"/>
    <col min="1018" max="1018" width="11.7109375" style="1" customWidth="1"/>
    <col min="1019" max="1019" width="13.42578125" style="1" customWidth="1"/>
    <col min="1020" max="1020" width="11.42578125" style="1" customWidth="1"/>
    <col min="1021" max="1022" width="9.5703125" style="1" customWidth="1"/>
    <col min="1023" max="1025" width="9.28515625" style="1"/>
    <col min="1026" max="1030" width="5.5703125" style="1" customWidth="1"/>
    <col min="1031" max="1031" width="7.28515625" style="1" customWidth="1"/>
    <col min="1032" max="1032" width="5.7109375" style="1" customWidth="1"/>
    <col min="1033" max="1033" width="6" style="1" customWidth="1"/>
    <col min="1034" max="1034" width="5.7109375" style="1" customWidth="1"/>
    <col min="1035" max="1037" width="9.28515625" style="1"/>
    <col min="1038" max="1038" width="5.7109375" style="1" customWidth="1"/>
    <col min="1039" max="1039" width="14" style="1" customWidth="1"/>
    <col min="1040" max="1040" width="10.42578125" style="1" customWidth="1"/>
    <col min="1041" max="1041" width="8.7109375" style="1" customWidth="1"/>
    <col min="1042" max="1270" width="9.28515625" style="1"/>
    <col min="1271" max="1271" width="30.7109375" style="1" customWidth="1"/>
    <col min="1272" max="1272" width="20.7109375" style="1" customWidth="1"/>
    <col min="1273" max="1273" width="13.7109375" style="1" customWidth="1"/>
    <col min="1274" max="1274" width="11.7109375" style="1" customWidth="1"/>
    <col min="1275" max="1275" width="13.42578125" style="1" customWidth="1"/>
    <col min="1276" max="1276" width="11.42578125" style="1" customWidth="1"/>
    <col min="1277" max="1278" width="9.5703125" style="1" customWidth="1"/>
    <col min="1279" max="1281" width="9.28515625" style="1"/>
    <col min="1282" max="1286" width="5.5703125" style="1" customWidth="1"/>
    <col min="1287" max="1287" width="7.28515625" style="1" customWidth="1"/>
    <col min="1288" max="1288" width="5.7109375" style="1" customWidth="1"/>
    <col min="1289" max="1289" width="6" style="1" customWidth="1"/>
    <col min="1290" max="1290" width="5.7109375" style="1" customWidth="1"/>
    <col min="1291" max="1293" width="9.28515625" style="1"/>
    <col min="1294" max="1294" width="5.7109375" style="1" customWidth="1"/>
    <col min="1295" max="1295" width="14" style="1" customWidth="1"/>
    <col min="1296" max="1296" width="10.42578125" style="1" customWidth="1"/>
    <col min="1297" max="1297" width="8.7109375" style="1" customWidth="1"/>
    <col min="1298" max="1526" width="9.28515625" style="1"/>
    <col min="1527" max="1527" width="30.7109375" style="1" customWidth="1"/>
    <col min="1528" max="1528" width="20.7109375" style="1" customWidth="1"/>
    <col min="1529" max="1529" width="13.7109375" style="1" customWidth="1"/>
    <col min="1530" max="1530" width="11.7109375" style="1" customWidth="1"/>
    <col min="1531" max="1531" width="13.42578125" style="1" customWidth="1"/>
    <col min="1532" max="1532" width="11.42578125" style="1" customWidth="1"/>
    <col min="1533" max="1534" width="9.5703125" style="1" customWidth="1"/>
    <col min="1535" max="1537" width="9.28515625" style="1"/>
    <col min="1538" max="1542" width="5.5703125" style="1" customWidth="1"/>
    <col min="1543" max="1543" width="7.28515625" style="1" customWidth="1"/>
    <col min="1544" max="1544" width="5.7109375" style="1" customWidth="1"/>
    <col min="1545" max="1545" width="6" style="1" customWidth="1"/>
    <col min="1546" max="1546" width="5.7109375" style="1" customWidth="1"/>
    <col min="1547" max="1549" width="9.28515625" style="1"/>
    <col min="1550" max="1550" width="5.7109375" style="1" customWidth="1"/>
    <col min="1551" max="1551" width="14" style="1" customWidth="1"/>
    <col min="1552" max="1552" width="10.42578125" style="1" customWidth="1"/>
    <col min="1553" max="1553" width="8.7109375" style="1" customWidth="1"/>
    <col min="1554" max="1782" width="9.28515625" style="1"/>
    <col min="1783" max="1783" width="30.7109375" style="1" customWidth="1"/>
    <col min="1784" max="1784" width="20.7109375" style="1" customWidth="1"/>
    <col min="1785" max="1785" width="13.7109375" style="1" customWidth="1"/>
    <col min="1786" max="1786" width="11.7109375" style="1" customWidth="1"/>
    <col min="1787" max="1787" width="13.42578125" style="1" customWidth="1"/>
    <col min="1788" max="1788" width="11.42578125" style="1" customWidth="1"/>
    <col min="1789" max="1790" width="9.5703125" style="1" customWidth="1"/>
    <col min="1791" max="1793" width="9.28515625" style="1"/>
    <col min="1794" max="1798" width="5.5703125" style="1" customWidth="1"/>
    <col min="1799" max="1799" width="7.28515625" style="1" customWidth="1"/>
    <col min="1800" max="1800" width="5.7109375" style="1" customWidth="1"/>
    <col min="1801" max="1801" width="6" style="1" customWidth="1"/>
    <col min="1802" max="1802" width="5.7109375" style="1" customWidth="1"/>
    <col min="1803" max="1805" width="9.28515625" style="1"/>
    <col min="1806" max="1806" width="5.7109375" style="1" customWidth="1"/>
    <col min="1807" max="1807" width="14" style="1" customWidth="1"/>
    <col min="1808" max="1808" width="10.42578125" style="1" customWidth="1"/>
    <col min="1809" max="1809" width="8.7109375" style="1" customWidth="1"/>
    <col min="1810" max="2038" width="9.28515625" style="1"/>
    <col min="2039" max="2039" width="30.7109375" style="1" customWidth="1"/>
    <col min="2040" max="2040" width="20.7109375" style="1" customWidth="1"/>
    <col min="2041" max="2041" width="13.7109375" style="1" customWidth="1"/>
    <col min="2042" max="2042" width="11.7109375" style="1" customWidth="1"/>
    <col min="2043" max="2043" width="13.42578125" style="1" customWidth="1"/>
    <col min="2044" max="2044" width="11.42578125" style="1" customWidth="1"/>
    <col min="2045" max="2046" width="9.5703125" style="1" customWidth="1"/>
    <col min="2047" max="2049" width="9.28515625" style="1"/>
    <col min="2050" max="2054" width="5.5703125" style="1" customWidth="1"/>
    <col min="2055" max="2055" width="7.28515625" style="1" customWidth="1"/>
    <col min="2056" max="2056" width="5.7109375" style="1" customWidth="1"/>
    <col min="2057" max="2057" width="6" style="1" customWidth="1"/>
    <col min="2058" max="2058" width="5.7109375" style="1" customWidth="1"/>
    <col min="2059" max="2061" width="9.28515625" style="1"/>
    <col min="2062" max="2062" width="5.7109375" style="1" customWidth="1"/>
    <col min="2063" max="2063" width="14" style="1" customWidth="1"/>
    <col min="2064" max="2064" width="10.42578125" style="1" customWidth="1"/>
    <col min="2065" max="2065" width="8.7109375" style="1" customWidth="1"/>
    <col min="2066" max="2294" width="9.28515625" style="1"/>
    <col min="2295" max="2295" width="30.7109375" style="1" customWidth="1"/>
    <col min="2296" max="2296" width="20.7109375" style="1" customWidth="1"/>
    <col min="2297" max="2297" width="13.7109375" style="1" customWidth="1"/>
    <col min="2298" max="2298" width="11.7109375" style="1" customWidth="1"/>
    <col min="2299" max="2299" width="13.42578125" style="1" customWidth="1"/>
    <col min="2300" max="2300" width="11.42578125" style="1" customWidth="1"/>
    <col min="2301" max="2302" width="9.5703125" style="1" customWidth="1"/>
    <col min="2303" max="2305" width="9.28515625" style="1"/>
    <col min="2306" max="2310" width="5.5703125" style="1" customWidth="1"/>
    <col min="2311" max="2311" width="7.28515625" style="1" customWidth="1"/>
    <col min="2312" max="2312" width="5.7109375" style="1" customWidth="1"/>
    <col min="2313" max="2313" width="6" style="1" customWidth="1"/>
    <col min="2314" max="2314" width="5.7109375" style="1" customWidth="1"/>
    <col min="2315" max="2317" width="9.28515625" style="1"/>
    <col min="2318" max="2318" width="5.7109375" style="1" customWidth="1"/>
    <col min="2319" max="2319" width="14" style="1" customWidth="1"/>
    <col min="2320" max="2320" width="10.42578125" style="1" customWidth="1"/>
    <col min="2321" max="2321" width="8.7109375" style="1" customWidth="1"/>
    <col min="2322" max="2550" width="9.28515625" style="1"/>
    <col min="2551" max="2551" width="30.7109375" style="1" customWidth="1"/>
    <col min="2552" max="2552" width="20.7109375" style="1" customWidth="1"/>
    <col min="2553" max="2553" width="13.7109375" style="1" customWidth="1"/>
    <col min="2554" max="2554" width="11.7109375" style="1" customWidth="1"/>
    <col min="2555" max="2555" width="13.42578125" style="1" customWidth="1"/>
    <col min="2556" max="2556" width="11.42578125" style="1" customWidth="1"/>
    <col min="2557" max="2558" width="9.5703125" style="1" customWidth="1"/>
    <col min="2559" max="2561" width="9.28515625" style="1"/>
    <col min="2562" max="2566" width="5.5703125" style="1" customWidth="1"/>
    <col min="2567" max="2567" width="7.28515625" style="1" customWidth="1"/>
    <col min="2568" max="2568" width="5.7109375" style="1" customWidth="1"/>
    <col min="2569" max="2569" width="6" style="1" customWidth="1"/>
    <col min="2570" max="2570" width="5.7109375" style="1" customWidth="1"/>
    <col min="2571" max="2573" width="9.28515625" style="1"/>
    <col min="2574" max="2574" width="5.7109375" style="1" customWidth="1"/>
    <col min="2575" max="2575" width="14" style="1" customWidth="1"/>
    <col min="2576" max="2576" width="10.42578125" style="1" customWidth="1"/>
    <col min="2577" max="2577" width="8.7109375" style="1" customWidth="1"/>
    <col min="2578" max="2806" width="9.28515625" style="1"/>
    <col min="2807" max="2807" width="30.7109375" style="1" customWidth="1"/>
    <col min="2808" max="2808" width="20.7109375" style="1" customWidth="1"/>
    <col min="2809" max="2809" width="13.7109375" style="1" customWidth="1"/>
    <col min="2810" max="2810" width="11.7109375" style="1" customWidth="1"/>
    <col min="2811" max="2811" width="13.42578125" style="1" customWidth="1"/>
    <col min="2812" max="2812" width="11.42578125" style="1" customWidth="1"/>
    <col min="2813" max="2814" width="9.5703125" style="1" customWidth="1"/>
    <col min="2815" max="2817" width="9.28515625" style="1"/>
    <col min="2818" max="2822" width="5.5703125" style="1" customWidth="1"/>
    <col min="2823" max="2823" width="7.28515625" style="1" customWidth="1"/>
    <col min="2824" max="2824" width="5.7109375" style="1" customWidth="1"/>
    <col min="2825" max="2825" width="6" style="1" customWidth="1"/>
    <col min="2826" max="2826" width="5.7109375" style="1" customWidth="1"/>
    <col min="2827" max="2829" width="9.28515625" style="1"/>
    <col min="2830" max="2830" width="5.7109375" style="1" customWidth="1"/>
    <col min="2831" max="2831" width="14" style="1" customWidth="1"/>
    <col min="2832" max="2832" width="10.42578125" style="1" customWidth="1"/>
    <col min="2833" max="2833" width="8.7109375" style="1" customWidth="1"/>
    <col min="2834" max="3062" width="9.28515625" style="1"/>
    <col min="3063" max="3063" width="30.7109375" style="1" customWidth="1"/>
    <col min="3064" max="3064" width="20.7109375" style="1" customWidth="1"/>
    <col min="3065" max="3065" width="13.7109375" style="1" customWidth="1"/>
    <col min="3066" max="3066" width="11.7109375" style="1" customWidth="1"/>
    <col min="3067" max="3067" width="13.42578125" style="1" customWidth="1"/>
    <col min="3068" max="3068" width="11.42578125" style="1" customWidth="1"/>
    <col min="3069" max="3070" width="9.5703125" style="1" customWidth="1"/>
    <col min="3071" max="3073" width="9.28515625" style="1"/>
    <col min="3074" max="3078" width="5.5703125" style="1" customWidth="1"/>
    <col min="3079" max="3079" width="7.28515625" style="1" customWidth="1"/>
    <col min="3080" max="3080" width="5.7109375" style="1" customWidth="1"/>
    <col min="3081" max="3081" width="6" style="1" customWidth="1"/>
    <col min="3082" max="3082" width="5.7109375" style="1" customWidth="1"/>
    <col min="3083" max="3085" width="9.28515625" style="1"/>
    <col min="3086" max="3086" width="5.7109375" style="1" customWidth="1"/>
    <col min="3087" max="3087" width="14" style="1" customWidth="1"/>
    <col min="3088" max="3088" width="10.42578125" style="1" customWidth="1"/>
    <col min="3089" max="3089" width="8.7109375" style="1" customWidth="1"/>
    <col min="3090" max="3318" width="9.28515625" style="1"/>
    <col min="3319" max="3319" width="30.7109375" style="1" customWidth="1"/>
    <col min="3320" max="3320" width="20.7109375" style="1" customWidth="1"/>
    <col min="3321" max="3321" width="13.7109375" style="1" customWidth="1"/>
    <col min="3322" max="3322" width="11.7109375" style="1" customWidth="1"/>
    <col min="3323" max="3323" width="13.42578125" style="1" customWidth="1"/>
    <col min="3324" max="3324" width="11.42578125" style="1" customWidth="1"/>
    <col min="3325" max="3326" width="9.5703125" style="1" customWidth="1"/>
    <col min="3327" max="3329" width="9.28515625" style="1"/>
    <col min="3330" max="3334" width="5.5703125" style="1" customWidth="1"/>
    <col min="3335" max="3335" width="7.28515625" style="1" customWidth="1"/>
    <col min="3336" max="3336" width="5.7109375" style="1" customWidth="1"/>
    <col min="3337" max="3337" width="6" style="1" customWidth="1"/>
    <col min="3338" max="3338" width="5.7109375" style="1" customWidth="1"/>
    <col min="3339" max="3341" width="9.28515625" style="1"/>
    <col min="3342" max="3342" width="5.7109375" style="1" customWidth="1"/>
    <col min="3343" max="3343" width="14" style="1" customWidth="1"/>
    <col min="3344" max="3344" width="10.42578125" style="1" customWidth="1"/>
    <col min="3345" max="3345" width="8.7109375" style="1" customWidth="1"/>
    <col min="3346" max="3574" width="9.28515625" style="1"/>
    <col min="3575" max="3575" width="30.7109375" style="1" customWidth="1"/>
    <col min="3576" max="3576" width="20.7109375" style="1" customWidth="1"/>
    <col min="3577" max="3577" width="13.7109375" style="1" customWidth="1"/>
    <col min="3578" max="3578" width="11.7109375" style="1" customWidth="1"/>
    <col min="3579" max="3579" width="13.42578125" style="1" customWidth="1"/>
    <col min="3580" max="3580" width="11.42578125" style="1" customWidth="1"/>
    <col min="3581" max="3582" width="9.5703125" style="1" customWidth="1"/>
    <col min="3583" max="3585" width="9.28515625" style="1"/>
    <col min="3586" max="3590" width="5.5703125" style="1" customWidth="1"/>
    <col min="3591" max="3591" width="7.28515625" style="1" customWidth="1"/>
    <col min="3592" max="3592" width="5.7109375" style="1" customWidth="1"/>
    <col min="3593" max="3593" width="6" style="1" customWidth="1"/>
    <col min="3594" max="3594" width="5.7109375" style="1" customWidth="1"/>
    <col min="3595" max="3597" width="9.28515625" style="1"/>
    <col min="3598" max="3598" width="5.7109375" style="1" customWidth="1"/>
    <col min="3599" max="3599" width="14" style="1" customWidth="1"/>
    <col min="3600" max="3600" width="10.42578125" style="1" customWidth="1"/>
    <col min="3601" max="3601" width="8.7109375" style="1" customWidth="1"/>
    <col min="3602" max="3830" width="9.28515625" style="1"/>
    <col min="3831" max="3831" width="30.7109375" style="1" customWidth="1"/>
    <col min="3832" max="3832" width="20.7109375" style="1" customWidth="1"/>
    <col min="3833" max="3833" width="13.7109375" style="1" customWidth="1"/>
    <col min="3834" max="3834" width="11.7109375" style="1" customWidth="1"/>
    <col min="3835" max="3835" width="13.42578125" style="1" customWidth="1"/>
    <col min="3836" max="3836" width="11.42578125" style="1" customWidth="1"/>
    <col min="3837" max="3838" width="9.5703125" style="1" customWidth="1"/>
    <col min="3839" max="3841" width="9.28515625" style="1"/>
    <col min="3842" max="3846" width="5.5703125" style="1" customWidth="1"/>
    <col min="3847" max="3847" width="7.28515625" style="1" customWidth="1"/>
    <col min="3848" max="3848" width="5.7109375" style="1" customWidth="1"/>
    <col min="3849" max="3849" width="6" style="1" customWidth="1"/>
    <col min="3850" max="3850" width="5.7109375" style="1" customWidth="1"/>
    <col min="3851" max="3853" width="9.28515625" style="1"/>
    <col min="3854" max="3854" width="5.7109375" style="1" customWidth="1"/>
    <col min="3855" max="3855" width="14" style="1" customWidth="1"/>
    <col min="3856" max="3856" width="10.42578125" style="1" customWidth="1"/>
    <col min="3857" max="3857" width="8.7109375" style="1" customWidth="1"/>
    <col min="3858" max="4086" width="9.28515625" style="1"/>
    <col min="4087" max="4087" width="30.7109375" style="1" customWidth="1"/>
    <col min="4088" max="4088" width="20.7109375" style="1" customWidth="1"/>
    <col min="4089" max="4089" width="13.7109375" style="1" customWidth="1"/>
    <col min="4090" max="4090" width="11.7109375" style="1" customWidth="1"/>
    <col min="4091" max="4091" width="13.42578125" style="1" customWidth="1"/>
    <col min="4092" max="4092" width="11.42578125" style="1" customWidth="1"/>
    <col min="4093" max="4094" width="9.5703125" style="1" customWidth="1"/>
    <col min="4095" max="4097" width="9.28515625" style="1"/>
    <col min="4098" max="4102" width="5.5703125" style="1" customWidth="1"/>
    <col min="4103" max="4103" width="7.28515625" style="1" customWidth="1"/>
    <col min="4104" max="4104" width="5.7109375" style="1" customWidth="1"/>
    <col min="4105" max="4105" width="6" style="1" customWidth="1"/>
    <col min="4106" max="4106" width="5.7109375" style="1" customWidth="1"/>
    <col min="4107" max="4109" width="9.28515625" style="1"/>
    <col min="4110" max="4110" width="5.7109375" style="1" customWidth="1"/>
    <col min="4111" max="4111" width="14" style="1" customWidth="1"/>
    <col min="4112" max="4112" width="10.42578125" style="1" customWidth="1"/>
    <col min="4113" max="4113" width="8.7109375" style="1" customWidth="1"/>
    <col min="4114" max="4342" width="9.28515625" style="1"/>
    <col min="4343" max="4343" width="30.7109375" style="1" customWidth="1"/>
    <col min="4344" max="4344" width="20.7109375" style="1" customWidth="1"/>
    <col min="4345" max="4345" width="13.7109375" style="1" customWidth="1"/>
    <col min="4346" max="4346" width="11.7109375" style="1" customWidth="1"/>
    <col min="4347" max="4347" width="13.42578125" style="1" customWidth="1"/>
    <col min="4348" max="4348" width="11.42578125" style="1" customWidth="1"/>
    <col min="4349" max="4350" width="9.5703125" style="1" customWidth="1"/>
    <col min="4351" max="4353" width="9.28515625" style="1"/>
    <col min="4354" max="4358" width="5.5703125" style="1" customWidth="1"/>
    <col min="4359" max="4359" width="7.28515625" style="1" customWidth="1"/>
    <col min="4360" max="4360" width="5.7109375" style="1" customWidth="1"/>
    <col min="4361" max="4361" width="6" style="1" customWidth="1"/>
    <col min="4362" max="4362" width="5.7109375" style="1" customWidth="1"/>
    <col min="4363" max="4365" width="9.28515625" style="1"/>
    <col min="4366" max="4366" width="5.7109375" style="1" customWidth="1"/>
    <col min="4367" max="4367" width="14" style="1" customWidth="1"/>
    <col min="4368" max="4368" width="10.42578125" style="1" customWidth="1"/>
    <col min="4369" max="4369" width="8.7109375" style="1" customWidth="1"/>
    <col min="4370" max="4598" width="9.28515625" style="1"/>
    <col min="4599" max="4599" width="30.7109375" style="1" customWidth="1"/>
    <col min="4600" max="4600" width="20.7109375" style="1" customWidth="1"/>
    <col min="4601" max="4601" width="13.7109375" style="1" customWidth="1"/>
    <col min="4602" max="4602" width="11.7109375" style="1" customWidth="1"/>
    <col min="4603" max="4603" width="13.42578125" style="1" customWidth="1"/>
    <col min="4604" max="4604" width="11.42578125" style="1" customWidth="1"/>
    <col min="4605" max="4606" width="9.5703125" style="1" customWidth="1"/>
    <col min="4607" max="4609" width="9.28515625" style="1"/>
    <col min="4610" max="4614" width="5.5703125" style="1" customWidth="1"/>
    <col min="4615" max="4615" width="7.28515625" style="1" customWidth="1"/>
    <col min="4616" max="4616" width="5.7109375" style="1" customWidth="1"/>
    <col min="4617" max="4617" width="6" style="1" customWidth="1"/>
    <col min="4618" max="4618" width="5.7109375" style="1" customWidth="1"/>
    <col min="4619" max="4621" width="9.28515625" style="1"/>
    <col min="4622" max="4622" width="5.7109375" style="1" customWidth="1"/>
    <col min="4623" max="4623" width="14" style="1" customWidth="1"/>
    <col min="4624" max="4624" width="10.42578125" style="1" customWidth="1"/>
    <col min="4625" max="4625" width="8.7109375" style="1" customWidth="1"/>
    <col min="4626" max="4854" width="9.28515625" style="1"/>
    <col min="4855" max="4855" width="30.7109375" style="1" customWidth="1"/>
    <col min="4856" max="4856" width="20.7109375" style="1" customWidth="1"/>
    <col min="4857" max="4857" width="13.7109375" style="1" customWidth="1"/>
    <col min="4858" max="4858" width="11.7109375" style="1" customWidth="1"/>
    <col min="4859" max="4859" width="13.42578125" style="1" customWidth="1"/>
    <col min="4860" max="4860" width="11.42578125" style="1" customWidth="1"/>
    <col min="4861" max="4862" width="9.5703125" style="1" customWidth="1"/>
    <col min="4863" max="4865" width="9.28515625" style="1"/>
    <col min="4866" max="4870" width="5.5703125" style="1" customWidth="1"/>
    <col min="4871" max="4871" width="7.28515625" style="1" customWidth="1"/>
    <col min="4872" max="4872" width="5.7109375" style="1" customWidth="1"/>
    <col min="4873" max="4873" width="6" style="1" customWidth="1"/>
    <col min="4874" max="4874" width="5.7109375" style="1" customWidth="1"/>
    <col min="4875" max="4877" width="9.28515625" style="1"/>
    <col min="4878" max="4878" width="5.7109375" style="1" customWidth="1"/>
    <col min="4879" max="4879" width="14" style="1" customWidth="1"/>
    <col min="4880" max="4880" width="10.42578125" style="1" customWidth="1"/>
    <col min="4881" max="4881" width="8.7109375" style="1" customWidth="1"/>
    <col min="4882" max="5110" width="9.28515625" style="1"/>
    <col min="5111" max="5111" width="30.7109375" style="1" customWidth="1"/>
    <col min="5112" max="5112" width="20.7109375" style="1" customWidth="1"/>
    <col min="5113" max="5113" width="13.7109375" style="1" customWidth="1"/>
    <col min="5114" max="5114" width="11.7109375" style="1" customWidth="1"/>
    <col min="5115" max="5115" width="13.42578125" style="1" customWidth="1"/>
    <col min="5116" max="5116" width="11.42578125" style="1" customWidth="1"/>
    <col min="5117" max="5118" width="9.5703125" style="1" customWidth="1"/>
    <col min="5119" max="5121" width="9.28515625" style="1"/>
    <col min="5122" max="5126" width="5.5703125" style="1" customWidth="1"/>
    <col min="5127" max="5127" width="7.28515625" style="1" customWidth="1"/>
    <col min="5128" max="5128" width="5.7109375" style="1" customWidth="1"/>
    <col min="5129" max="5129" width="6" style="1" customWidth="1"/>
    <col min="5130" max="5130" width="5.7109375" style="1" customWidth="1"/>
    <col min="5131" max="5133" width="9.28515625" style="1"/>
    <col min="5134" max="5134" width="5.7109375" style="1" customWidth="1"/>
    <col min="5135" max="5135" width="14" style="1" customWidth="1"/>
    <col min="5136" max="5136" width="10.42578125" style="1" customWidth="1"/>
    <col min="5137" max="5137" width="8.7109375" style="1" customWidth="1"/>
    <col min="5138" max="5366" width="9.28515625" style="1"/>
    <col min="5367" max="5367" width="30.7109375" style="1" customWidth="1"/>
    <col min="5368" max="5368" width="20.7109375" style="1" customWidth="1"/>
    <col min="5369" max="5369" width="13.7109375" style="1" customWidth="1"/>
    <col min="5370" max="5370" width="11.7109375" style="1" customWidth="1"/>
    <col min="5371" max="5371" width="13.42578125" style="1" customWidth="1"/>
    <col min="5372" max="5372" width="11.42578125" style="1" customWidth="1"/>
    <col min="5373" max="5374" width="9.5703125" style="1" customWidth="1"/>
    <col min="5375" max="5377" width="9.28515625" style="1"/>
    <col min="5378" max="5382" width="5.5703125" style="1" customWidth="1"/>
    <col min="5383" max="5383" width="7.28515625" style="1" customWidth="1"/>
    <col min="5384" max="5384" width="5.7109375" style="1" customWidth="1"/>
    <col min="5385" max="5385" width="6" style="1" customWidth="1"/>
    <col min="5386" max="5386" width="5.7109375" style="1" customWidth="1"/>
    <col min="5387" max="5389" width="9.28515625" style="1"/>
    <col min="5390" max="5390" width="5.7109375" style="1" customWidth="1"/>
    <col min="5391" max="5391" width="14" style="1" customWidth="1"/>
    <col min="5392" max="5392" width="10.42578125" style="1" customWidth="1"/>
    <col min="5393" max="5393" width="8.7109375" style="1" customWidth="1"/>
    <col min="5394" max="5622" width="9.28515625" style="1"/>
    <col min="5623" max="5623" width="30.7109375" style="1" customWidth="1"/>
    <col min="5624" max="5624" width="20.7109375" style="1" customWidth="1"/>
    <col min="5625" max="5625" width="13.7109375" style="1" customWidth="1"/>
    <col min="5626" max="5626" width="11.7109375" style="1" customWidth="1"/>
    <col min="5627" max="5627" width="13.42578125" style="1" customWidth="1"/>
    <col min="5628" max="5628" width="11.42578125" style="1" customWidth="1"/>
    <col min="5629" max="5630" width="9.5703125" style="1" customWidth="1"/>
    <col min="5631" max="5633" width="9.28515625" style="1"/>
    <col min="5634" max="5638" width="5.5703125" style="1" customWidth="1"/>
    <col min="5639" max="5639" width="7.28515625" style="1" customWidth="1"/>
    <col min="5640" max="5640" width="5.7109375" style="1" customWidth="1"/>
    <col min="5641" max="5641" width="6" style="1" customWidth="1"/>
    <col min="5642" max="5642" width="5.7109375" style="1" customWidth="1"/>
    <col min="5643" max="5645" width="9.28515625" style="1"/>
    <col min="5646" max="5646" width="5.7109375" style="1" customWidth="1"/>
    <col min="5647" max="5647" width="14" style="1" customWidth="1"/>
    <col min="5648" max="5648" width="10.42578125" style="1" customWidth="1"/>
    <col min="5649" max="5649" width="8.7109375" style="1" customWidth="1"/>
    <col min="5650" max="5878" width="9.28515625" style="1"/>
    <col min="5879" max="5879" width="30.7109375" style="1" customWidth="1"/>
    <col min="5880" max="5880" width="20.7109375" style="1" customWidth="1"/>
    <col min="5881" max="5881" width="13.7109375" style="1" customWidth="1"/>
    <col min="5882" max="5882" width="11.7109375" style="1" customWidth="1"/>
    <col min="5883" max="5883" width="13.42578125" style="1" customWidth="1"/>
    <col min="5884" max="5884" width="11.42578125" style="1" customWidth="1"/>
    <col min="5885" max="5886" width="9.5703125" style="1" customWidth="1"/>
    <col min="5887" max="5889" width="9.28515625" style="1"/>
    <col min="5890" max="5894" width="5.5703125" style="1" customWidth="1"/>
    <col min="5895" max="5895" width="7.28515625" style="1" customWidth="1"/>
    <col min="5896" max="5896" width="5.7109375" style="1" customWidth="1"/>
    <col min="5897" max="5897" width="6" style="1" customWidth="1"/>
    <col min="5898" max="5898" width="5.7109375" style="1" customWidth="1"/>
    <col min="5899" max="5901" width="9.28515625" style="1"/>
    <col min="5902" max="5902" width="5.7109375" style="1" customWidth="1"/>
    <col min="5903" max="5903" width="14" style="1" customWidth="1"/>
    <col min="5904" max="5904" width="10.42578125" style="1" customWidth="1"/>
    <col min="5905" max="5905" width="8.7109375" style="1" customWidth="1"/>
    <col min="5906" max="6134" width="9.28515625" style="1"/>
    <col min="6135" max="6135" width="30.7109375" style="1" customWidth="1"/>
    <col min="6136" max="6136" width="20.7109375" style="1" customWidth="1"/>
    <col min="6137" max="6137" width="13.7109375" style="1" customWidth="1"/>
    <col min="6138" max="6138" width="11.7109375" style="1" customWidth="1"/>
    <col min="6139" max="6139" width="13.42578125" style="1" customWidth="1"/>
    <col min="6140" max="6140" width="11.42578125" style="1" customWidth="1"/>
    <col min="6141" max="6142" width="9.5703125" style="1" customWidth="1"/>
    <col min="6143" max="6145" width="9.28515625" style="1"/>
    <col min="6146" max="6150" width="5.5703125" style="1" customWidth="1"/>
    <col min="6151" max="6151" width="7.28515625" style="1" customWidth="1"/>
    <col min="6152" max="6152" width="5.7109375" style="1" customWidth="1"/>
    <col min="6153" max="6153" width="6" style="1" customWidth="1"/>
    <col min="6154" max="6154" width="5.7109375" style="1" customWidth="1"/>
    <col min="6155" max="6157" width="9.28515625" style="1"/>
    <col min="6158" max="6158" width="5.7109375" style="1" customWidth="1"/>
    <col min="6159" max="6159" width="14" style="1" customWidth="1"/>
    <col min="6160" max="6160" width="10.42578125" style="1" customWidth="1"/>
    <col min="6161" max="6161" width="8.7109375" style="1" customWidth="1"/>
    <col min="6162" max="6390" width="9.28515625" style="1"/>
    <col min="6391" max="6391" width="30.7109375" style="1" customWidth="1"/>
    <col min="6392" max="6392" width="20.7109375" style="1" customWidth="1"/>
    <col min="6393" max="6393" width="13.7109375" style="1" customWidth="1"/>
    <col min="6394" max="6394" width="11.7109375" style="1" customWidth="1"/>
    <col min="6395" max="6395" width="13.42578125" style="1" customWidth="1"/>
    <col min="6396" max="6396" width="11.42578125" style="1" customWidth="1"/>
    <col min="6397" max="6398" width="9.5703125" style="1" customWidth="1"/>
    <col min="6399" max="6401" width="9.28515625" style="1"/>
    <col min="6402" max="6406" width="5.5703125" style="1" customWidth="1"/>
    <col min="6407" max="6407" width="7.28515625" style="1" customWidth="1"/>
    <col min="6408" max="6408" width="5.7109375" style="1" customWidth="1"/>
    <col min="6409" max="6409" width="6" style="1" customWidth="1"/>
    <col min="6410" max="6410" width="5.7109375" style="1" customWidth="1"/>
    <col min="6411" max="6413" width="9.28515625" style="1"/>
    <col min="6414" max="6414" width="5.7109375" style="1" customWidth="1"/>
    <col min="6415" max="6415" width="14" style="1" customWidth="1"/>
    <col min="6416" max="6416" width="10.42578125" style="1" customWidth="1"/>
    <col min="6417" max="6417" width="8.7109375" style="1" customWidth="1"/>
    <col min="6418" max="6646" width="9.28515625" style="1"/>
    <col min="6647" max="6647" width="30.7109375" style="1" customWidth="1"/>
    <col min="6648" max="6648" width="20.7109375" style="1" customWidth="1"/>
    <col min="6649" max="6649" width="13.7109375" style="1" customWidth="1"/>
    <col min="6650" max="6650" width="11.7109375" style="1" customWidth="1"/>
    <col min="6651" max="6651" width="13.42578125" style="1" customWidth="1"/>
    <col min="6652" max="6652" width="11.42578125" style="1" customWidth="1"/>
    <col min="6653" max="6654" width="9.5703125" style="1" customWidth="1"/>
    <col min="6655" max="6657" width="9.28515625" style="1"/>
    <col min="6658" max="6662" width="5.5703125" style="1" customWidth="1"/>
    <col min="6663" max="6663" width="7.28515625" style="1" customWidth="1"/>
    <col min="6664" max="6664" width="5.7109375" style="1" customWidth="1"/>
    <col min="6665" max="6665" width="6" style="1" customWidth="1"/>
    <col min="6666" max="6666" width="5.7109375" style="1" customWidth="1"/>
    <col min="6667" max="6669" width="9.28515625" style="1"/>
    <col min="6670" max="6670" width="5.7109375" style="1" customWidth="1"/>
    <col min="6671" max="6671" width="14" style="1" customWidth="1"/>
    <col min="6672" max="6672" width="10.42578125" style="1" customWidth="1"/>
    <col min="6673" max="6673" width="8.7109375" style="1" customWidth="1"/>
    <col min="6674" max="6902" width="9.28515625" style="1"/>
    <col min="6903" max="6903" width="30.7109375" style="1" customWidth="1"/>
    <col min="6904" max="6904" width="20.7109375" style="1" customWidth="1"/>
    <col min="6905" max="6905" width="13.7109375" style="1" customWidth="1"/>
    <col min="6906" max="6906" width="11.7109375" style="1" customWidth="1"/>
    <col min="6907" max="6907" width="13.42578125" style="1" customWidth="1"/>
    <col min="6908" max="6908" width="11.42578125" style="1" customWidth="1"/>
    <col min="6909" max="6910" width="9.5703125" style="1" customWidth="1"/>
    <col min="6911" max="6913" width="9.28515625" style="1"/>
    <col min="6914" max="6918" width="5.5703125" style="1" customWidth="1"/>
    <col min="6919" max="6919" width="7.28515625" style="1" customWidth="1"/>
    <col min="6920" max="6920" width="5.7109375" style="1" customWidth="1"/>
    <col min="6921" max="6921" width="6" style="1" customWidth="1"/>
    <col min="6922" max="6922" width="5.7109375" style="1" customWidth="1"/>
    <col min="6923" max="6925" width="9.28515625" style="1"/>
    <col min="6926" max="6926" width="5.7109375" style="1" customWidth="1"/>
    <col min="6927" max="6927" width="14" style="1" customWidth="1"/>
    <col min="6928" max="6928" width="10.42578125" style="1" customWidth="1"/>
    <col min="6929" max="6929" width="8.7109375" style="1" customWidth="1"/>
    <col min="6930" max="7158" width="9.28515625" style="1"/>
    <col min="7159" max="7159" width="30.7109375" style="1" customWidth="1"/>
    <col min="7160" max="7160" width="20.7109375" style="1" customWidth="1"/>
    <col min="7161" max="7161" width="13.7109375" style="1" customWidth="1"/>
    <col min="7162" max="7162" width="11.7109375" style="1" customWidth="1"/>
    <col min="7163" max="7163" width="13.42578125" style="1" customWidth="1"/>
    <col min="7164" max="7164" width="11.42578125" style="1" customWidth="1"/>
    <col min="7165" max="7166" width="9.5703125" style="1" customWidth="1"/>
    <col min="7167" max="7169" width="9.28515625" style="1"/>
    <col min="7170" max="7174" width="5.5703125" style="1" customWidth="1"/>
    <col min="7175" max="7175" width="7.28515625" style="1" customWidth="1"/>
    <col min="7176" max="7176" width="5.7109375" style="1" customWidth="1"/>
    <col min="7177" max="7177" width="6" style="1" customWidth="1"/>
    <col min="7178" max="7178" width="5.7109375" style="1" customWidth="1"/>
    <col min="7179" max="7181" width="9.28515625" style="1"/>
    <col min="7182" max="7182" width="5.7109375" style="1" customWidth="1"/>
    <col min="7183" max="7183" width="14" style="1" customWidth="1"/>
    <col min="7184" max="7184" width="10.42578125" style="1" customWidth="1"/>
    <col min="7185" max="7185" width="8.7109375" style="1" customWidth="1"/>
    <col min="7186" max="7414" width="9.28515625" style="1"/>
    <col min="7415" max="7415" width="30.7109375" style="1" customWidth="1"/>
    <col min="7416" max="7416" width="20.7109375" style="1" customWidth="1"/>
    <col min="7417" max="7417" width="13.7109375" style="1" customWidth="1"/>
    <col min="7418" max="7418" width="11.7109375" style="1" customWidth="1"/>
    <col min="7419" max="7419" width="13.42578125" style="1" customWidth="1"/>
    <col min="7420" max="7420" width="11.42578125" style="1" customWidth="1"/>
    <col min="7421" max="7422" width="9.5703125" style="1" customWidth="1"/>
    <col min="7423" max="7425" width="9.28515625" style="1"/>
    <col min="7426" max="7430" width="5.5703125" style="1" customWidth="1"/>
    <col min="7431" max="7431" width="7.28515625" style="1" customWidth="1"/>
    <col min="7432" max="7432" width="5.7109375" style="1" customWidth="1"/>
    <col min="7433" max="7433" width="6" style="1" customWidth="1"/>
    <col min="7434" max="7434" width="5.7109375" style="1" customWidth="1"/>
    <col min="7435" max="7437" width="9.28515625" style="1"/>
    <col min="7438" max="7438" width="5.7109375" style="1" customWidth="1"/>
    <col min="7439" max="7439" width="14" style="1" customWidth="1"/>
    <col min="7440" max="7440" width="10.42578125" style="1" customWidth="1"/>
    <col min="7441" max="7441" width="8.7109375" style="1" customWidth="1"/>
    <col min="7442" max="7670" width="9.28515625" style="1"/>
    <col min="7671" max="7671" width="30.7109375" style="1" customWidth="1"/>
    <col min="7672" max="7672" width="20.7109375" style="1" customWidth="1"/>
    <col min="7673" max="7673" width="13.7109375" style="1" customWidth="1"/>
    <col min="7674" max="7674" width="11.7109375" style="1" customWidth="1"/>
    <col min="7675" max="7675" width="13.42578125" style="1" customWidth="1"/>
    <col min="7676" max="7676" width="11.42578125" style="1" customWidth="1"/>
    <col min="7677" max="7678" width="9.5703125" style="1" customWidth="1"/>
    <col min="7679" max="7681" width="9.28515625" style="1"/>
    <col min="7682" max="7686" width="5.5703125" style="1" customWidth="1"/>
    <col min="7687" max="7687" width="7.28515625" style="1" customWidth="1"/>
    <col min="7688" max="7688" width="5.7109375" style="1" customWidth="1"/>
    <col min="7689" max="7689" width="6" style="1" customWidth="1"/>
    <col min="7690" max="7690" width="5.7109375" style="1" customWidth="1"/>
    <col min="7691" max="7693" width="9.28515625" style="1"/>
    <col min="7694" max="7694" width="5.7109375" style="1" customWidth="1"/>
    <col min="7695" max="7695" width="14" style="1" customWidth="1"/>
    <col min="7696" max="7696" width="10.42578125" style="1" customWidth="1"/>
    <col min="7697" max="7697" width="8.7109375" style="1" customWidth="1"/>
    <col min="7698" max="7926" width="9.28515625" style="1"/>
    <col min="7927" max="7927" width="30.7109375" style="1" customWidth="1"/>
    <col min="7928" max="7928" width="20.7109375" style="1" customWidth="1"/>
    <col min="7929" max="7929" width="13.7109375" style="1" customWidth="1"/>
    <col min="7930" max="7930" width="11.7109375" style="1" customWidth="1"/>
    <col min="7931" max="7931" width="13.42578125" style="1" customWidth="1"/>
    <col min="7932" max="7932" width="11.42578125" style="1" customWidth="1"/>
    <col min="7933" max="7934" width="9.5703125" style="1" customWidth="1"/>
    <col min="7935" max="7937" width="9.28515625" style="1"/>
    <col min="7938" max="7942" width="5.5703125" style="1" customWidth="1"/>
    <col min="7943" max="7943" width="7.28515625" style="1" customWidth="1"/>
    <col min="7944" max="7944" width="5.7109375" style="1" customWidth="1"/>
    <col min="7945" max="7945" width="6" style="1" customWidth="1"/>
    <col min="7946" max="7946" width="5.7109375" style="1" customWidth="1"/>
    <col min="7947" max="7949" width="9.28515625" style="1"/>
    <col min="7950" max="7950" width="5.7109375" style="1" customWidth="1"/>
    <col min="7951" max="7951" width="14" style="1" customWidth="1"/>
    <col min="7952" max="7952" width="10.42578125" style="1" customWidth="1"/>
    <col min="7953" max="7953" width="8.7109375" style="1" customWidth="1"/>
    <col min="7954" max="8182" width="9.28515625" style="1"/>
    <col min="8183" max="8183" width="30.7109375" style="1" customWidth="1"/>
    <col min="8184" max="8184" width="20.7109375" style="1" customWidth="1"/>
    <col min="8185" max="8185" width="13.7109375" style="1" customWidth="1"/>
    <col min="8186" max="8186" width="11.7109375" style="1" customWidth="1"/>
    <col min="8187" max="8187" width="13.42578125" style="1" customWidth="1"/>
    <col min="8188" max="8188" width="11.42578125" style="1" customWidth="1"/>
    <col min="8189" max="8190" width="9.5703125" style="1" customWidth="1"/>
    <col min="8191" max="8193" width="9.28515625" style="1"/>
    <col min="8194" max="8198" width="5.5703125" style="1" customWidth="1"/>
    <col min="8199" max="8199" width="7.28515625" style="1" customWidth="1"/>
    <col min="8200" max="8200" width="5.7109375" style="1" customWidth="1"/>
    <col min="8201" max="8201" width="6" style="1" customWidth="1"/>
    <col min="8202" max="8202" width="5.7109375" style="1" customWidth="1"/>
    <col min="8203" max="8205" width="9.28515625" style="1"/>
    <col min="8206" max="8206" width="5.7109375" style="1" customWidth="1"/>
    <col min="8207" max="8207" width="14" style="1" customWidth="1"/>
    <col min="8208" max="8208" width="10.42578125" style="1" customWidth="1"/>
    <col min="8209" max="8209" width="8.7109375" style="1" customWidth="1"/>
    <col min="8210" max="8438" width="9.28515625" style="1"/>
    <col min="8439" max="8439" width="30.7109375" style="1" customWidth="1"/>
    <col min="8440" max="8440" width="20.7109375" style="1" customWidth="1"/>
    <col min="8441" max="8441" width="13.7109375" style="1" customWidth="1"/>
    <col min="8442" max="8442" width="11.7109375" style="1" customWidth="1"/>
    <col min="8443" max="8443" width="13.42578125" style="1" customWidth="1"/>
    <col min="8444" max="8444" width="11.42578125" style="1" customWidth="1"/>
    <col min="8445" max="8446" width="9.5703125" style="1" customWidth="1"/>
    <col min="8447" max="8449" width="9.28515625" style="1"/>
    <col min="8450" max="8454" width="5.5703125" style="1" customWidth="1"/>
    <col min="8455" max="8455" width="7.28515625" style="1" customWidth="1"/>
    <col min="8456" max="8456" width="5.7109375" style="1" customWidth="1"/>
    <col min="8457" max="8457" width="6" style="1" customWidth="1"/>
    <col min="8458" max="8458" width="5.7109375" style="1" customWidth="1"/>
    <col min="8459" max="8461" width="9.28515625" style="1"/>
    <col min="8462" max="8462" width="5.7109375" style="1" customWidth="1"/>
    <col min="8463" max="8463" width="14" style="1" customWidth="1"/>
    <col min="8464" max="8464" width="10.42578125" style="1" customWidth="1"/>
    <col min="8465" max="8465" width="8.7109375" style="1" customWidth="1"/>
    <col min="8466" max="8694" width="9.28515625" style="1"/>
    <col min="8695" max="8695" width="30.7109375" style="1" customWidth="1"/>
    <col min="8696" max="8696" width="20.7109375" style="1" customWidth="1"/>
    <col min="8697" max="8697" width="13.7109375" style="1" customWidth="1"/>
    <col min="8698" max="8698" width="11.7109375" style="1" customWidth="1"/>
    <col min="8699" max="8699" width="13.42578125" style="1" customWidth="1"/>
    <col min="8700" max="8700" width="11.42578125" style="1" customWidth="1"/>
    <col min="8701" max="8702" width="9.5703125" style="1" customWidth="1"/>
    <col min="8703" max="8705" width="9.28515625" style="1"/>
    <col min="8706" max="8710" width="5.5703125" style="1" customWidth="1"/>
    <col min="8711" max="8711" width="7.28515625" style="1" customWidth="1"/>
    <col min="8712" max="8712" width="5.7109375" style="1" customWidth="1"/>
    <col min="8713" max="8713" width="6" style="1" customWidth="1"/>
    <col min="8714" max="8714" width="5.7109375" style="1" customWidth="1"/>
    <col min="8715" max="8717" width="9.28515625" style="1"/>
    <col min="8718" max="8718" width="5.7109375" style="1" customWidth="1"/>
    <col min="8719" max="8719" width="14" style="1" customWidth="1"/>
    <col min="8720" max="8720" width="10.42578125" style="1" customWidth="1"/>
    <col min="8721" max="8721" width="8.7109375" style="1" customWidth="1"/>
    <col min="8722" max="8950" width="9.28515625" style="1"/>
    <col min="8951" max="8951" width="30.7109375" style="1" customWidth="1"/>
    <col min="8952" max="8952" width="20.7109375" style="1" customWidth="1"/>
    <col min="8953" max="8953" width="13.7109375" style="1" customWidth="1"/>
    <col min="8954" max="8954" width="11.7109375" style="1" customWidth="1"/>
    <col min="8955" max="8955" width="13.42578125" style="1" customWidth="1"/>
    <col min="8956" max="8956" width="11.42578125" style="1" customWidth="1"/>
    <col min="8957" max="8958" width="9.5703125" style="1" customWidth="1"/>
    <col min="8959" max="8961" width="9.28515625" style="1"/>
    <col min="8962" max="8966" width="5.5703125" style="1" customWidth="1"/>
    <col min="8967" max="8967" width="7.28515625" style="1" customWidth="1"/>
    <col min="8968" max="8968" width="5.7109375" style="1" customWidth="1"/>
    <col min="8969" max="8969" width="6" style="1" customWidth="1"/>
    <col min="8970" max="8970" width="5.7109375" style="1" customWidth="1"/>
    <col min="8971" max="8973" width="9.28515625" style="1"/>
    <col min="8974" max="8974" width="5.7109375" style="1" customWidth="1"/>
    <col min="8975" max="8975" width="14" style="1" customWidth="1"/>
    <col min="8976" max="8976" width="10.42578125" style="1" customWidth="1"/>
    <col min="8977" max="8977" width="8.7109375" style="1" customWidth="1"/>
    <col min="8978" max="9206" width="9.28515625" style="1"/>
    <col min="9207" max="9207" width="30.7109375" style="1" customWidth="1"/>
    <col min="9208" max="9208" width="20.7109375" style="1" customWidth="1"/>
    <col min="9209" max="9209" width="13.7109375" style="1" customWidth="1"/>
    <col min="9210" max="9210" width="11.7109375" style="1" customWidth="1"/>
    <col min="9211" max="9211" width="13.42578125" style="1" customWidth="1"/>
    <col min="9212" max="9212" width="11.42578125" style="1" customWidth="1"/>
    <col min="9213" max="9214" width="9.5703125" style="1" customWidth="1"/>
    <col min="9215" max="9217" width="9.28515625" style="1"/>
    <col min="9218" max="9222" width="5.5703125" style="1" customWidth="1"/>
    <col min="9223" max="9223" width="7.28515625" style="1" customWidth="1"/>
    <col min="9224" max="9224" width="5.7109375" style="1" customWidth="1"/>
    <col min="9225" max="9225" width="6" style="1" customWidth="1"/>
    <col min="9226" max="9226" width="5.7109375" style="1" customWidth="1"/>
    <col min="9227" max="9229" width="9.28515625" style="1"/>
    <col min="9230" max="9230" width="5.7109375" style="1" customWidth="1"/>
    <col min="9231" max="9231" width="14" style="1" customWidth="1"/>
    <col min="9232" max="9232" width="10.42578125" style="1" customWidth="1"/>
    <col min="9233" max="9233" width="8.7109375" style="1" customWidth="1"/>
    <col min="9234" max="9462" width="9.28515625" style="1"/>
    <col min="9463" max="9463" width="30.7109375" style="1" customWidth="1"/>
    <col min="9464" max="9464" width="20.7109375" style="1" customWidth="1"/>
    <col min="9465" max="9465" width="13.7109375" style="1" customWidth="1"/>
    <col min="9466" max="9466" width="11.7109375" style="1" customWidth="1"/>
    <col min="9467" max="9467" width="13.42578125" style="1" customWidth="1"/>
    <col min="9468" max="9468" width="11.42578125" style="1" customWidth="1"/>
    <col min="9469" max="9470" width="9.5703125" style="1" customWidth="1"/>
    <col min="9471" max="9473" width="9.28515625" style="1"/>
    <col min="9474" max="9478" width="5.5703125" style="1" customWidth="1"/>
    <col min="9479" max="9479" width="7.28515625" style="1" customWidth="1"/>
    <col min="9480" max="9480" width="5.7109375" style="1" customWidth="1"/>
    <col min="9481" max="9481" width="6" style="1" customWidth="1"/>
    <col min="9482" max="9482" width="5.7109375" style="1" customWidth="1"/>
    <col min="9483" max="9485" width="9.28515625" style="1"/>
    <col min="9486" max="9486" width="5.7109375" style="1" customWidth="1"/>
    <col min="9487" max="9487" width="14" style="1" customWidth="1"/>
    <col min="9488" max="9488" width="10.42578125" style="1" customWidth="1"/>
    <col min="9489" max="9489" width="8.7109375" style="1" customWidth="1"/>
    <col min="9490" max="9718" width="9.28515625" style="1"/>
    <col min="9719" max="9719" width="30.7109375" style="1" customWidth="1"/>
    <col min="9720" max="9720" width="20.7109375" style="1" customWidth="1"/>
    <col min="9721" max="9721" width="13.7109375" style="1" customWidth="1"/>
    <col min="9722" max="9722" width="11.7109375" style="1" customWidth="1"/>
    <col min="9723" max="9723" width="13.42578125" style="1" customWidth="1"/>
    <col min="9724" max="9724" width="11.42578125" style="1" customWidth="1"/>
    <col min="9725" max="9726" width="9.5703125" style="1" customWidth="1"/>
    <col min="9727" max="9729" width="9.28515625" style="1"/>
    <col min="9730" max="9734" width="5.5703125" style="1" customWidth="1"/>
    <col min="9735" max="9735" width="7.28515625" style="1" customWidth="1"/>
    <col min="9736" max="9736" width="5.7109375" style="1" customWidth="1"/>
    <col min="9737" max="9737" width="6" style="1" customWidth="1"/>
    <col min="9738" max="9738" width="5.7109375" style="1" customWidth="1"/>
    <col min="9739" max="9741" width="9.28515625" style="1"/>
    <col min="9742" max="9742" width="5.7109375" style="1" customWidth="1"/>
    <col min="9743" max="9743" width="14" style="1" customWidth="1"/>
    <col min="9744" max="9744" width="10.42578125" style="1" customWidth="1"/>
    <col min="9745" max="9745" width="8.7109375" style="1" customWidth="1"/>
    <col min="9746" max="9974" width="9.28515625" style="1"/>
    <col min="9975" max="9975" width="30.7109375" style="1" customWidth="1"/>
    <col min="9976" max="9976" width="20.7109375" style="1" customWidth="1"/>
    <col min="9977" max="9977" width="13.7109375" style="1" customWidth="1"/>
    <col min="9978" max="9978" width="11.7109375" style="1" customWidth="1"/>
    <col min="9979" max="9979" width="13.42578125" style="1" customWidth="1"/>
    <col min="9980" max="9980" width="11.42578125" style="1" customWidth="1"/>
    <col min="9981" max="9982" width="9.5703125" style="1" customWidth="1"/>
    <col min="9983" max="9985" width="9.28515625" style="1"/>
    <col min="9986" max="9990" width="5.5703125" style="1" customWidth="1"/>
    <col min="9991" max="9991" width="7.28515625" style="1" customWidth="1"/>
    <col min="9992" max="9992" width="5.7109375" style="1" customWidth="1"/>
    <col min="9993" max="9993" width="6" style="1" customWidth="1"/>
    <col min="9994" max="9994" width="5.7109375" style="1" customWidth="1"/>
    <col min="9995" max="9997" width="9.28515625" style="1"/>
    <col min="9998" max="9998" width="5.7109375" style="1" customWidth="1"/>
    <col min="9999" max="9999" width="14" style="1" customWidth="1"/>
    <col min="10000" max="10000" width="10.42578125" style="1" customWidth="1"/>
    <col min="10001" max="10001" width="8.7109375" style="1" customWidth="1"/>
    <col min="10002" max="10230" width="9.28515625" style="1"/>
    <col min="10231" max="10231" width="30.7109375" style="1" customWidth="1"/>
    <col min="10232" max="10232" width="20.7109375" style="1" customWidth="1"/>
    <col min="10233" max="10233" width="13.7109375" style="1" customWidth="1"/>
    <col min="10234" max="10234" width="11.7109375" style="1" customWidth="1"/>
    <col min="10235" max="10235" width="13.42578125" style="1" customWidth="1"/>
    <col min="10236" max="10236" width="11.42578125" style="1" customWidth="1"/>
    <col min="10237" max="10238" width="9.5703125" style="1" customWidth="1"/>
    <col min="10239" max="10241" width="9.28515625" style="1"/>
    <col min="10242" max="10246" width="5.5703125" style="1" customWidth="1"/>
    <col min="10247" max="10247" width="7.28515625" style="1" customWidth="1"/>
    <col min="10248" max="10248" width="5.7109375" style="1" customWidth="1"/>
    <col min="10249" max="10249" width="6" style="1" customWidth="1"/>
    <col min="10250" max="10250" width="5.7109375" style="1" customWidth="1"/>
    <col min="10251" max="10253" width="9.28515625" style="1"/>
    <col min="10254" max="10254" width="5.7109375" style="1" customWidth="1"/>
    <col min="10255" max="10255" width="14" style="1" customWidth="1"/>
    <col min="10256" max="10256" width="10.42578125" style="1" customWidth="1"/>
    <col min="10257" max="10257" width="8.7109375" style="1" customWidth="1"/>
    <col min="10258" max="10486" width="9.28515625" style="1"/>
    <col min="10487" max="10487" width="30.7109375" style="1" customWidth="1"/>
    <col min="10488" max="10488" width="20.7109375" style="1" customWidth="1"/>
    <col min="10489" max="10489" width="13.7109375" style="1" customWidth="1"/>
    <col min="10490" max="10490" width="11.7109375" style="1" customWidth="1"/>
    <col min="10491" max="10491" width="13.42578125" style="1" customWidth="1"/>
    <col min="10492" max="10492" width="11.42578125" style="1" customWidth="1"/>
    <col min="10493" max="10494" width="9.5703125" style="1" customWidth="1"/>
    <col min="10495" max="10497" width="9.28515625" style="1"/>
    <col min="10498" max="10502" width="5.5703125" style="1" customWidth="1"/>
    <col min="10503" max="10503" width="7.28515625" style="1" customWidth="1"/>
    <col min="10504" max="10504" width="5.7109375" style="1" customWidth="1"/>
    <col min="10505" max="10505" width="6" style="1" customWidth="1"/>
    <col min="10506" max="10506" width="5.7109375" style="1" customWidth="1"/>
    <col min="10507" max="10509" width="9.28515625" style="1"/>
    <col min="10510" max="10510" width="5.7109375" style="1" customWidth="1"/>
    <col min="10511" max="10511" width="14" style="1" customWidth="1"/>
    <col min="10512" max="10512" width="10.42578125" style="1" customWidth="1"/>
    <col min="10513" max="10513" width="8.7109375" style="1" customWidth="1"/>
    <col min="10514" max="10742" width="9.28515625" style="1"/>
    <col min="10743" max="10743" width="30.7109375" style="1" customWidth="1"/>
    <col min="10744" max="10744" width="20.7109375" style="1" customWidth="1"/>
    <col min="10745" max="10745" width="13.7109375" style="1" customWidth="1"/>
    <col min="10746" max="10746" width="11.7109375" style="1" customWidth="1"/>
    <col min="10747" max="10747" width="13.42578125" style="1" customWidth="1"/>
    <col min="10748" max="10748" width="11.42578125" style="1" customWidth="1"/>
    <col min="10749" max="10750" width="9.5703125" style="1" customWidth="1"/>
    <col min="10751" max="10753" width="9.28515625" style="1"/>
    <col min="10754" max="10758" width="5.5703125" style="1" customWidth="1"/>
    <col min="10759" max="10759" width="7.28515625" style="1" customWidth="1"/>
    <col min="10760" max="10760" width="5.7109375" style="1" customWidth="1"/>
    <col min="10761" max="10761" width="6" style="1" customWidth="1"/>
    <col min="10762" max="10762" width="5.7109375" style="1" customWidth="1"/>
    <col min="10763" max="10765" width="9.28515625" style="1"/>
    <col min="10766" max="10766" width="5.7109375" style="1" customWidth="1"/>
    <col min="10767" max="10767" width="14" style="1" customWidth="1"/>
    <col min="10768" max="10768" width="10.42578125" style="1" customWidth="1"/>
    <col min="10769" max="10769" width="8.7109375" style="1" customWidth="1"/>
    <col min="10770" max="10998" width="9.28515625" style="1"/>
    <col min="10999" max="10999" width="30.7109375" style="1" customWidth="1"/>
    <col min="11000" max="11000" width="20.7109375" style="1" customWidth="1"/>
    <col min="11001" max="11001" width="13.7109375" style="1" customWidth="1"/>
    <col min="11002" max="11002" width="11.7109375" style="1" customWidth="1"/>
    <col min="11003" max="11003" width="13.42578125" style="1" customWidth="1"/>
    <col min="11004" max="11004" width="11.42578125" style="1" customWidth="1"/>
    <col min="11005" max="11006" width="9.5703125" style="1" customWidth="1"/>
    <col min="11007" max="11009" width="9.28515625" style="1"/>
    <col min="11010" max="11014" width="5.5703125" style="1" customWidth="1"/>
    <col min="11015" max="11015" width="7.28515625" style="1" customWidth="1"/>
    <col min="11016" max="11016" width="5.7109375" style="1" customWidth="1"/>
    <col min="11017" max="11017" width="6" style="1" customWidth="1"/>
    <col min="11018" max="11018" width="5.7109375" style="1" customWidth="1"/>
    <col min="11019" max="11021" width="9.28515625" style="1"/>
    <col min="11022" max="11022" width="5.7109375" style="1" customWidth="1"/>
    <col min="11023" max="11023" width="14" style="1" customWidth="1"/>
    <col min="11024" max="11024" width="10.42578125" style="1" customWidth="1"/>
    <col min="11025" max="11025" width="8.7109375" style="1" customWidth="1"/>
    <col min="11026" max="11254" width="9.28515625" style="1"/>
    <col min="11255" max="11255" width="30.7109375" style="1" customWidth="1"/>
    <col min="11256" max="11256" width="20.7109375" style="1" customWidth="1"/>
    <col min="11257" max="11257" width="13.7109375" style="1" customWidth="1"/>
    <col min="11258" max="11258" width="11.7109375" style="1" customWidth="1"/>
    <col min="11259" max="11259" width="13.42578125" style="1" customWidth="1"/>
    <col min="11260" max="11260" width="11.42578125" style="1" customWidth="1"/>
    <col min="11261" max="11262" width="9.5703125" style="1" customWidth="1"/>
    <col min="11263" max="11265" width="9.28515625" style="1"/>
    <col min="11266" max="11270" width="5.5703125" style="1" customWidth="1"/>
    <col min="11271" max="11271" width="7.28515625" style="1" customWidth="1"/>
    <col min="11272" max="11272" width="5.7109375" style="1" customWidth="1"/>
    <col min="11273" max="11273" width="6" style="1" customWidth="1"/>
    <col min="11274" max="11274" width="5.7109375" style="1" customWidth="1"/>
    <col min="11275" max="11277" width="9.28515625" style="1"/>
    <col min="11278" max="11278" width="5.7109375" style="1" customWidth="1"/>
    <col min="11279" max="11279" width="14" style="1" customWidth="1"/>
    <col min="11280" max="11280" width="10.42578125" style="1" customWidth="1"/>
    <col min="11281" max="11281" width="8.7109375" style="1" customWidth="1"/>
    <col min="11282" max="11510" width="9.28515625" style="1"/>
    <col min="11511" max="11511" width="30.7109375" style="1" customWidth="1"/>
    <col min="11512" max="11512" width="20.7109375" style="1" customWidth="1"/>
    <col min="11513" max="11513" width="13.7109375" style="1" customWidth="1"/>
    <col min="11514" max="11514" width="11.7109375" style="1" customWidth="1"/>
    <col min="11515" max="11515" width="13.42578125" style="1" customWidth="1"/>
    <col min="11516" max="11516" width="11.42578125" style="1" customWidth="1"/>
    <col min="11517" max="11518" width="9.5703125" style="1" customWidth="1"/>
    <col min="11519" max="11521" width="9.28515625" style="1"/>
    <col min="11522" max="11526" width="5.5703125" style="1" customWidth="1"/>
    <col min="11527" max="11527" width="7.28515625" style="1" customWidth="1"/>
    <col min="11528" max="11528" width="5.7109375" style="1" customWidth="1"/>
    <col min="11529" max="11529" width="6" style="1" customWidth="1"/>
    <col min="11530" max="11530" width="5.7109375" style="1" customWidth="1"/>
    <col min="11531" max="11533" width="9.28515625" style="1"/>
    <col min="11534" max="11534" width="5.7109375" style="1" customWidth="1"/>
    <col min="11535" max="11535" width="14" style="1" customWidth="1"/>
    <col min="11536" max="11536" width="10.42578125" style="1" customWidth="1"/>
    <col min="11537" max="11537" width="8.7109375" style="1" customWidth="1"/>
    <col min="11538" max="11766" width="9.28515625" style="1"/>
    <col min="11767" max="11767" width="30.7109375" style="1" customWidth="1"/>
    <col min="11768" max="11768" width="20.7109375" style="1" customWidth="1"/>
    <col min="11769" max="11769" width="13.7109375" style="1" customWidth="1"/>
    <col min="11770" max="11770" width="11.7109375" style="1" customWidth="1"/>
    <col min="11771" max="11771" width="13.42578125" style="1" customWidth="1"/>
    <col min="11772" max="11772" width="11.42578125" style="1" customWidth="1"/>
    <col min="11773" max="11774" width="9.5703125" style="1" customWidth="1"/>
    <col min="11775" max="11777" width="9.28515625" style="1"/>
    <col min="11778" max="11782" width="5.5703125" style="1" customWidth="1"/>
    <col min="11783" max="11783" width="7.28515625" style="1" customWidth="1"/>
    <col min="11784" max="11784" width="5.7109375" style="1" customWidth="1"/>
    <col min="11785" max="11785" width="6" style="1" customWidth="1"/>
    <col min="11786" max="11786" width="5.7109375" style="1" customWidth="1"/>
    <col min="11787" max="11789" width="9.28515625" style="1"/>
    <col min="11790" max="11790" width="5.7109375" style="1" customWidth="1"/>
    <col min="11791" max="11791" width="14" style="1" customWidth="1"/>
    <col min="11792" max="11792" width="10.42578125" style="1" customWidth="1"/>
    <col min="11793" max="11793" width="8.7109375" style="1" customWidth="1"/>
    <col min="11794" max="12022" width="9.28515625" style="1"/>
    <col min="12023" max="12023" width="30.7109375" style="1" customWidth="1"/>
    <col min="12024" max="12024" width="20.7109375" style="1" customWidth="1"/>
    <col min="12025" max="12025" width="13.7109375" style="1" customWidth="1"/>
    <col min="12026" max="12026" width="11.7109375" style="1" customWidth="1"/>
    <col min="12027" max="12027" width="13.42578125" style="1" customWidth="1"/>
    <col min="12028" max="12028" width="11.42578125" style="1" customWidth="1"/>
    <col min="12029" max="12030" width="9.5703125" style="1" customWidth="1"/>
    <col min="12031" max="12033" width="9.28515625" style="1"/>
    <col min="12034" max="12038" width="5.5703125" style="1" customWidth="1"/>
    <col min="12039" max="12039" width="7.28515625" style="1" customWidth="1"/>
    <col min="12040" max="12040" width="5.7109375" style="1" customWidth="1"/>
    <col min="12041" max="12041" width="6" style="1" customWidth="1"/>
    <col min="12042" max="12042" width="5.7109375" style="1" customWidth="1"/>
    <col min="12043" max="12045" width="9.28515625" style="1"/>
    <col min="12046" max="12046" width="5.7109375" style="1" customWidth="1"/>
    <col min="12047" max="12047" width="14" style="1" customWidth="1"/>
    <col min="12048" max="12048" width="10.42578125" style="1" customWidth="1"/>
    <col min="12049" max="12049" width="8.7109375" style="1" customWidth="1"/>
    <col min="12050" max="12278" width="9.28515625" style="1"/>
    <col min="12279" max="12279" width="30.7109375" style="1" customWidth="1"/>
    <col min="12280" max="12280" width="20.7109375" style="1" customWidth="1"/>
    <col min="12281" max="12281" width="13.7109375" style="1" customWidth="1"/>
    <col min="12282" max="12282" width="11.7109375" style="1" customWidth="1"/>
    <col min="12283" max="12283" width="13.42578125" style="1" customWidth="1"/>
    <col min="12284" max="12284" width="11.42578125" style="1" customWidth="1"/>
    <col min="12285" max="12286" width="9.5703125" style="1" customWidth="1"/>
    <col min="12287" max="12289" width="9.28515625" style="1"/>
    <col min="12290" max="12294" width="5.5703125" style="1" customWidth="1"/>
    <col min="12295" max="12295" width="7.28515625" style="1" customWidth="1"/>
    <col min="12296" max="12296" width="5.7109375" style="1" customWidth="1"/>
    <col min="12297" max="12297" width="6" style="1" customWidth="1"/>
    <col min="12298" max="12298" width="5.7109375" style="1" customWidth="1"/>
    <col min="12299" max="12301" width="9.28515625" style="1"/>
    <col min="12302" max="12302" width="5.7109375" style="1" customWidth="1"/>
    <col min="12303" max="12303" width="14" style="1" customWidth="1"/>
    <col min="12304" max="12304" width="10.42578125" style="1" customWidth="1"/>
    <col min="12305" max="12305" width="8.7109375" style="1" customWidth="1"/>
    <col min="12306" max="12534" width="9.28515625" style="1"/>
    <col min="12535" max="12535" width="30.7109375" style="1" customWidth="1"/>
    <col min="12536" max="12536" width="20.7109375" style="1" customWidth="1"/>
    <col min="12537" max="12537" width="13.7109375" style="1" customWidth="1"/>
    <col min="12538" max="12538" width="11.7109375" style="1" customWidth="1"/>
    <col min="12539" max="12539" width="13.42578125" style="1" customWidth="1"/>
    <col min="12540" max="12540" width="11.42578125" style="1" customWidth="1"/>
    <col min="12541" max="12542" width="9.5703125" style="1" customWidth="1"/>
    <col min="12543" max="12545" width="9.28515625" style="1"/>
    <col min="12546" max="12550" width="5.5703125" style="1" customWidth="1"/>
    <col min="12551" max="12551" width="7.28515625" style="1" customWidth="1"/>
    <col min="12552" max="12552" width="5.7109375" style="1" customWidth="1"/>
    <col min="12553" max="12553" width="6" style="1" customWidth="1"/>
    <col min="12554" max="12554" width="5.7109375" style="1" customWidth="1"/>
    <col min="12555" max="12557" width="9.28515625" style="1"/>
    <col min="12558" max="12558" width="5.7109375" style="1" customWidth="1"/>
    <col min="12559" max="12559" width="14" style="1" customWidth="1"/>
    <col min="12560" max="12560" width="10.42578125" style="1" customWidth="1"/>
    <col min="12561" max="12561" width="8.7109375" style="1" customWidth="1"/>
    <col min="12562" max="12790" width="9.28515625" style="1"/>
    <col min="12791" max="12791" width="30.7109375" style="1" customWidth="1"/>
    <col min="12792" max="12792" width="20.7109375" style="1" customWidth="1"/>
    <col min="12793" max="12793" width="13.7109375" style="1" customWidth="1"/>
    <col min="12794" max="12794" width="11.7109375" style="1" customWidth="1"/>
    <col min="12795" max="12795" width="13.42578125" style="1" customWidth="1"/>
    <col min="12796" max="12796" width="11.42578125" style="1" customWidth="1"/>
    <col min="12797" max="12798" width="9.5703125" style="1" customWidth="1"/>
    <col min="12799" max="12801" width="9.28515625" style="1"/>
    <col min="12802" max="12806" width="5.5703125" style="1" customWidth="1"/>
    <col min="12807" max="12807" width="7.28515625" style="1" customWidth="1"/>
    <col min="12808" max="12808" width="5.7109375" style="1" customWidth="1"/>
    <col min="12809" max="12809" width="6" style="1" customWidth="1"/>
    <col min="12810" max="12810" width="5.7109375" style="1" customWidth="1"/>
    <col min="12811" max="12813" width="9.28515625" style="1"/>
    <col min="12814" max="12814" width="5.7109375" style="1" customWidth="1"/>
    <col min="12815" max="12815" width="14" style="1" customWidth="1"/>
    <col min="12816" max="12816" width="10.42578125" style="1" customWidth="1"/>
    <col min="12817" max="12817" width="8.7109375" style="1" customWidth="1"/>
    <col min="12818" max="13046" width="9.28515625" style="1"/>
    <col min="13047" max="13047" width="30.7109375" style="1" customWidth="1"/>
    <col min="13048" max="13048" width="20.7109375" style="1" customWidth="1"/>
    <col min="13049" max="13049" width="13.7109375" style="1" customWidth="1"/>
    <col min="13050" max="13050" width="11.7109375" style="1" customWidth="1"/>
    <col min="13051" max="13051" width="13.42578125" style="1" customWidth="1"/>
    <col min="13052" max="13052" width="11.42578125" style="1" customWidth="1"/>
    <col min="13053" max="13054" width="9.5703125" style="1" customWidth="1"/>
    <col min="13055" max="13057" width="9.28515625" style="1"/>
    <col min="13058" max="13062" width="5.5703125" style="1" customWidth="1"/>
    <col min="13063" max="13063" width="7.28515625" style="1" customWidth="1"/>
    <col min="13064" max="13064" width="5.7109375" style="1" customWidth="1"/>
    <col min="13065" max="13065" width="6" style="1" customWidth="1"/>
    <col min="13066" max="13066" width="5.7109375" style="1" customWidth="1"/>
    <col min="13067" max="13069" width="9.28515625" style="1"/>
    <col min="13070" max="13070" width="5.7109375" style="1" customWidth="1"/>
    <col min="13071" max="13071" width="14" style="1" customWidth="1"/>
    <col min="13072" max="13072" width="10.42578125" style="1" customWidth="1"/>
    <col min="13073" max="13073" width="8.7109375" style="1" customWidth="1"/>
    <col min="13074" max="13302" width="9.28515625" style="1"/>
    <col min="13303" max="13303" width="30.7109375" style="1" customWidth="1"/>
    <col min="13304" max="13304" width="20.7109375" style="1" customWidth="1"/>
    <col min="13305" max="13305" width="13.7109375" style="1" customWidth="1"/>
    <col min="13306" max="13306" width="11.7109375" style="1" customWidth="1"/>
    <col min="13307" max="13307" width="13.42578125" style="1" customWidth="1"/>
    <col min="13308" max="13308" width="11.42578125" style="1" customWidth="1"/>
    <col min="13309" max="13310" width="9.5703125" style="1" customWidth="1"/>
    <col min="13311" max="13313" width="9.28515625" style="1"/>
    <col min="13314" max="13318" width="5.5703125" style="1" customWidth="1"/>
    <col min="13319" max="13319" width="7.28515625" style="1" customWidth="1"/>
    <col min="13320" max="13320" width="5.7109375" style="1" customWidth="1"/>
    <col min="13321" max="13321" width="6" style="1" customWidth="1"/>
    <col min="13322" max="13322" width="5.7109375" style="1" customWidth="1"/>
    <col min="13323" max="13325" width="9.28515625" style="1"/>
    <col min="13326" max="13326" width="5.7109375" style="1" customWidth="1"/>
    <col min="13327" max="13327" width="14" style="1" customWidth="1"/>
    <col min="13328" max="13328" width="10.42578125" style="1" customWidth="1"/>
    <col min="13329" max="13329" width="8.7109375" style="1" customWidth="1"/>
    <col min="13330" max="13558" width="9.28515625" style="1"/>
    <col min="13559" max="13559" width="30.7109375" style="1" customWidth="1"/>
    <col min="13560" max="13560" width="20.7109375" style="1" customWidth="1"/>
    <col min="13561" max="13561" width="13.7109375" style="1" customWidth="1"/>
    <col min="13562" max="13562" width="11.7109375" style="1" customWidth="1"/>
    <col min="13563" max="13563" width="13.42578125" style="1" customWidth="1"/>
    <col min="13564" max="13564" width="11.42578125" style="1" customWidth="1"/>
    <col min="13565" max="13566" width="9.5703125" style="1" customWidth="1"/>
    <col min="13567" max="13569" width="9.28515625" style="1"/>
    <col min="13570" max="13574" width="5.5703125" style="1" customWidth="1"/>
    <col min="13575" max="13575" width="7.28515625" style="1" customWidth="1"/>
    <col min="13576" max="13576" width="5.7109375" style="1" customWidth="1"/>
    <col min="13577" max="13577" width="6" style="1" customWidth="1"/>
    <col min="13578" max="13578" width="5.7109375" style="1" customWidth="1"/>
    <col min="13579" max="13581" width="9.28515625" style="1"/>
    <col min="13582" max="13582" width="5.7109375" style="1" customWidth="1"/>
    <col min="13583" max="13583" width="14" style="1" customWidth="1"/>
    <col min="13584" max="13584" width="10.42578125" style="1" customWidth="1"/>
    <col min="13585" max="13585" width="8.7109375" style="1" customWidth="1"/>
    <col min="13586" max="13814" width="9.28515625" style="1"/>
    <col min="13815" max="13815" width="30.7109375" style="1" customWidth="1"/>
    <col min="13816" max="13816" width="20.7109375" style="1" customWidth="1"/>
    <col min="13817" max="13817" width="13.7109375" style="1" customWidth="1"/>
    <col min="13818" max="13818" width="11.7109375" style="1" customWidth="1"/>
    <col min="13819" max="13819" width="13.42578125" style="1" customWidth="1"/>
    <col min="13820" max="13820" width="11.42578125" style="1" customWidth="1"/>
    <col min="13821" max="13822" width="9.5703125" style="1" customWidth="1"/>
    <col min="13823" max="13825" width="9.28515625" style="1"/>
    <col min="13826" max="13830" width="5.5703125" style="1" customWidth="1"/>
    <col min="13831" max="13831" width="7.28515625" style="1" customWidth="1"/>
    <col min="13832" max="13832" width="5.7109375" style="1" customWidth="1"/>
    <col min="13833" max="13833" width="6" style="1" customWidth="1"/>
    <col min="13834" max="13834" width="5.7109375" style="1" customWidth="1"/>
    <col min="13835" max="13837" width="9.28515625" style="1"/>
    <col min="13838" max="13838" width="5.7109375" style="1" customWidth="1"/>
    <col min="13839" max="13839" width="14" style="1" customWidth="1"/>
    <col min="13840" max="13840" width="10.42578125" style="1" customWidth="1"/>
    <col min="13841" max="13841" width="8.7109375" style="1" customWidth="1"/>
    <col min="13842" max="14070" width="9.28515625" style="1"/>
    <col min="14071" max="14071" width="30.7109375" style="1" customWidth="1"/>
    <col min="14072" max="14072" width="20.7109375" style="1" customWidth="1"/>
    <col min="14073" max="14073" width="13.7109375" style="1" customWidth="1"/>
    <col min="14074" max="14074" width="11.7109375" style="1" customWidth="1"/>
    <col min="14075" max="14075" width="13.42578125" style="1" customWidth="1"/>
    <col min="14076" max="14076" width="11.42578125" style="1" customWidth="1"/>
    <col min="14077" max="14078" width="9.5703125" style="1" customWidth="1"/>
    <col min="14079" max="14081" width="9.28515625" style="1"/>
    <col min="14082" max="14086" width="5.5703125" style="1" customWidth="1"/>
    <col min="14087" max="14087" width="7.28515625" style="1" customWidth="1"/>
    <col min="14088" max="14088" width="5.7109375" style="1" customWidth="1"/>
    <col min="14089" max="14089" width="6" style="1" customWidth="1"/>
    <col min="14090" max="14090" width="5.7109375" style="1" customWidth="1"/>
    <col min="14091" max="14093" width="9.28515625" style="1"/>
    <col min="14094" max="14094" width="5.7109375" style="1" customWidth="1"/>
    <col min="14095" max="14095" width="14" style="1" customWidth="1"/>
    <col min="14096" max="14096" width="10.42578125" style="1" customWidth="1"/>
    <col min="14097" max="14097" width="8.7109375" style="1" customWidth="1"/>
    <col min="14098" max="14326" width="9.28515625" style="1"/>
    <col min="14327" max="14327" width="30.7109375" style="1" customWidth="1"/>
    <col min="14328" max="14328" width="20.7109375" style="1" customWidth="1"/>
    <col min="14329" max="14329" width="13.7109375" style="1" customWidth="1"/>
    <col min="14330" max="14330" width="11.7109375" style="1" customWidth="1"/>
    <col min="14331" max="14331" width="13.42578125" style="1" customWidth="1"/>
    <col min="14332" max="14332" width="11.42578125" style="1" customWidth="1"/>
    <col min="14333" max="14334" width="9.5703125" style="1" customWidth="1"/>
    <col min="14335" max="14337" width="9.28515625" style="1"/>
    <col min="14338" max="14342" width="5.5703125" style="1" customWidth="1"/>
    <col min="14343" max="14343" width="7.28515625" style="1" customWidth="1"/>
    <col min="14344" max="14344" width="5.7109375" style="1" customWidth="1"/>
    <col min="14345" max="14345" width="6" style="1" customWidth="1"/>
    <col min="14346" max="14346" width="5.7109375" style="1" customWidth="1"/>
    <col min="14347" max="14349" width="9.28515625" style="1"/>
    <col min="14350" max="14350" width="5.7109375" style="1" customWidth="1"/>
    <col min="14351" max="14351" width="14" style="1" customWidth="1"/>
    <col min="14352" max="14352" width="10.42578125" style="1" customWidth="1"/>
    <col min="14353" max="14353" width="8.7109375" style="1" customWidth="1"/>
    <col min="14354" max="14582" width="9.28515625" style="1"/>
    <col min="14583" max="14583" width="30.7109375" style="1" customWidth="1"/>
    <col min="14584" max="14584" width="20.7109375" style="1" customWidth="1"/>
    <col min="14585" max="14585" width="13.7109375" style="1" customWidth="1"/>
    <col min="14586" max="14586" width="11.7109375" style="1" customWidth="1"/>
    <col min="14587" max="14587" width="13.42578125" style="1" customWidth="1"/>
    <col min="14588" max="14588" width="11.42578125" style="1" customWidth="1"/>
    <col min="14589" max="14590" width="9.5703125" style="1" customWidth="1"/>
    <col min="14591" max="14593" width="9.28515625" style="1"/>
    <col min="14594" max="14598" width="5.5703125" style="1" customWidth="1"/>
    <col min="14599" max="14599" width="7.28515625" style="1" customWidth="1"/>
    <col min="14600" max="14600" width="5.7109375" style="1" customWidth="1"/>
    <col min="14601" max="14601" width="6" style="1" customWidth="1"/>
    <col min="14602" max="14602" width="5.7109375" style="1" customWidth="1"/>
    <col min="14603" max="14605" width="9.28515625" style="1"/>
    <col min="14606" max="14606" width="5.7109375" style="1" customWidth="1"/>
    <col min="14607" max="14607" width="14" style="1" customWidth="1"/>
    <col min="14608" max="14608" width="10.42578125" style="1" customWidth="1"/>
    <col min="14609" max="14609" width="8.7109375" style="1" customWidth="1"/>
    <col min="14610" max="14838" width="9.28515625" style="1"/>
    <col min="14839" max="14839" width="30.7109375" style="1" customWidth="1"/>
    <col min="14840" max="14840" width="20.7109375" style="1" customWidth="1"/>
    <col min="14841" max="14841" width="13.7109375" style="1" customWidth="1"/>
    <col min="14842" max="14842" width="11.7109375" style="1" customWidth="1"/>
    <col min="14843" max="14843" width="13.42578125" style="1" customWidth="1"/>
    <col min="14844" max="14844" width="11.42578125" style="1" customWidth="1"/>
    <col min="14845" max="14846" width="9.5703125" style="1" customWidth="1"/>
    <col min="14847" max="14849" width="9.28515625" style="1"/>
    <col min="14850" max="14854" width="5.5703125" style="1" customWidth="1"/>
    <col min="14855" max="14855" width="7.28515625" style="1" customWidth="1"/>
    <col min="14856" max="14856" width="5.7109375" style="1" customWidth="1"/>
    <col min="14857" max="14857" width="6" style="1" customWidth="1"/>
    <col min="14858" max="14858" width="5.7109375" style="1" customWidth="1"/>
    <col min="14859" max="14861" width="9.28515625" style="1"/>
    <col min="14862" max="14862" width="5.7109375" style="1" customWidth="1"/>
    <col min="14863" max="14863" width="14" style="1" customWidth="1"/>
    <col min="14864" max="14864" width="10.42578125" style="1" customWidth="1"/>
    <col min="14865" max="14865" width="8.7109375" style="1" customWidth="1"/>
    <col min="14866" max="15094" width="9.28515625" style="1"/>
    <col min="15095" max="15095" width="30.7109375" style="1" customWidth="1"/>
    <col min="15096" max="15096" width="20.7109375" style="1" customWidth="1"/>
    <col min="15097" max="15097" width="13.7109375" style="1" customWidth="1"/>
    <col min="15098" max="15098" width="11.7109375" style="1" customWidth="1"/>
    <col min="15099" max="15099" width="13.42578125" style="1" customWidth="1"/>
    <col min="15100" max="15100" width="11.42578125" style="1" customWidth="1"/>
    <col min="15101" max="15102" width="9.5703125" style="1" customWidth="1"/>
    <col min="15103" max="15105" width="9.28515625" style="1"/>
    <col min="15106" max="15110" width="5.5703125" style="1" customWidth="1"/>
    <col min="15111" max="15111" width="7.28515625" style="1" customWidth="1"/>
    <col min="15112" max="15112" width="5.7109375" style="1" customWidth="1"/>
    <col min="15113" max="15113" width="6" style="1" customWidth="1"/>
    <col min="15114" max="15114" width="5.7109375" style="1" customWidth="1"/>
    <col min="15115" max="15117" width="9.28515625" style="1"/>
    <col min="15118" max="15118" width="5.7109375" style="1" customWidth="1"/>
    <col min="15119" max="15119" width="14" style="1" customWidth="1"/>
    <col min="15120" max="15120" width="10.42578125" style="1" customWidth="1"/>
    <col min="15121" max="15121" width="8.7109375" style="1" customWidth="1"/>
    <col min="15122" max="15350" width="9.28515625" style="1"/>
    <col min="15351" max="15351" width="30.7109375" style="1" customWidth="1"/>
    <col min="15352" max="15352" width="20.7109375" style="1" customWidth="1"/>
    <col min="15353" max="15353" width="13.7109375" style="1" customWidth="1"/>
    <col min="15354" max="15354" width="11.7109375" style="1" customWidth="1"/>
    <col min="15355" max="15355" width="13.42578125" style="1" customWidth="1"/>
    <col min="15356" max="15356" width="11.42578125" style="1" customWidth="1"/>
    <col min="15357" max="15358" width="9.5703125" style="1" customWidth="1"/>
    <col min="15359" max="15361" width="9.28515625" style="1"/>
    <col min="15362" max="15366" width="5.5703125" style="1" customWidth="1"/>
    <col min="15367" max="15367" width="7.28515625" style="1" customWidth="1"/>
    <col min="15368" max="15368" width="5.7109375" style="1" customWidth="1"/>
    <col min="15369" max="15369" width="6" style="1" customWidth="1"/>
    <col min="15370" max="15370" width="5.7109375" style="1" customWidth="1"/>
    <col min="15371" max="15373" width="9.28515625" style="1"/>
    <col min="15374" max="15374" width="5.7109375" style="1" customWidth="1"/>
    <col min="15375" max="15375" width="14" style="1" customWidth="1"/>
    <col min="15376" max="15376" width="10.42578125" style="1" customWidth="1"/>
    <col min="15377" max="15377" width="8.7109375" style="1" customWidth="1"/>
    <col min="15378" max="15606" width="9.28515625" style="1"/>
    <col min="15607" max="15607" width="30.7109375" style="1" customWidth="1"/>
    <col min="15608" max="15608" width="20.7109375" style="1" customWidth="1"/>
    <col min="15609" max="15609" width="13.7109375" style="1" customWidth="1"/>
    <col min="15610" max="15610" width="11.7109375" style="1" customWidth="1"/>
    <col min="15611" max="15611" width="13.42578125" style="1" customWidth="1"/>
    <col min="15612" max="15612" width="11.42578125" style="1" customWidth="1"/>
    <col min="15613" max="15614" width="9.5703125" style="1" customWidth="1"/>
    <col min="15615" max="15617" width="9.28515625" style="1"/>
    <col min="15618" max="15622" width="5.5703125" style="1" customWidth="1"/>
    <col min="15623" max="15623" width="7.28515625" style="1" customWidth="1"/>
    <col min="15624" max="15624" width="5.7109375" style="1" customWidth="1"/>
    <col min="15625" max="15625" width="6" style="1" customWidth="1"/>
    <col min="15626" max="15626" width="5.7109375" style="1" customWidth="1"/>
    <col min="15627" max="15629" width="9.28515625" style="1"/>
    <col min="15630" max="15630" width="5.7109375" style="1" customWidth="1"/>
    <col min="15631" max="15631" width="14" style="1" customWidth="1"/>
    <col min="15632" max="15632" width="10.42578125" style="1" customWidth="1"/>
    <col min="15633" max="15633" width="8.7109375" style="1" customWidth="1"/>
    <col min="15634" max="15862" width="9.28515625" style="1"/>
    <col min="15863" max="15863" width="30.7109375" style="1" customWidth="1"/>
    <col min="15864" max="15864" width="20.7109375" style="1" customWidth="1"/>
    <col min="15865" max="15865" width="13.7109375" style="1" customWidth="1"/>
    <col min="15866" max="15866" width="11.7109375" style="1" customWidth="1"/>
    <col min="15867" max="15867" width="13.42578125" style="1" customWidth="1"/>
    <col min="15868" max="15868" width="11.42578125" style="1" customWidth="1"/>
    <col min="15869" max="15870" width="9.5703125" style="1" customWidth="1"/>
    <col min="15871" max="15873" width="9.28515625" style="1"/>
    <col min="15874" max="15878" width="5.5703125" style="1" customWidth="1"/>
    <col min="15879" max="15879" width="7.28515625" style="1" customWidth="1"/>
    <col min="15880" max="15880" width="5.7109375" style="1" customWidth="1"/>
    <col min="15881" max="15881" width="6" style="1" customWidth="1"/>
    <col min="15882" max="15882" width="5.7109375" style="1" customWidth="1"/>
    <col min="15883" max="15885" width="9.28515625" style="1"/>
    <col min="15886" max="15886" width="5.7109375" style="1" customWidth="1"/>
    <col min="15887" max="15887" width="14" style="1" customWidth="1"/>
    <col min="15888" max="15888" width="10.42578125" style="1" customWidth="1"/>
    <col min="15889" max="15889" width="8.7109375" style="1" customWidth="1"/>
    <col min="15890" max="16118" width="9.28515625" style="1"/>
    <col min="16119" max="16119" width="30.7109375" style="1" customWidth="1"/>
    <col min="16120" max="16120" width="20.7109375" style="1" customWidth="1"/>
    <col min="16121" max="16121" width="13.7109375" style="1" customWidth="1"/>
    <col min="16122" max="16122" width="11.7109375" style="1" customWidth="1"/>
    <col min="16123" max="16123" width="13.42578125" style="1" customWidth="1"/>
    <col min="16124" max="16124" width="11.42578125" style="1" customWidth="1"/>
    <col min="16125" max="16126" width="9.5703125" style="1" customWidth="1"/>
    <col min="16127" max="16129" width="9.28515625" style="1"/>
    <col min="16130" max="16134" width="5.5703125" style="1" customWidth="1"/>
    <col min="16135" max="16135" width="7.28515625" style="1" customWidth="1"/>
    <col min="16136" max="16136" width="5.7109375" style="1" customWidth="1"/>
    <col min="16137" max="16137" width="6" style="1" customWidth="1"/>
    <col min="16138" max="16138" width="5.7109375" style="1" customWidth="1"/>
    <col min="16139" max="16141" width="9.28515625" style="1"/>
    <col min="16142" max="16142" width="5.7109375" style="1" customWidth="1"/>
    <col min="16143" max="16143" width="14" style="1" customWidth="1"/>
    <col min="16144" max="16144" width="10.42578125" style="1" customWidth="1"/>
    <col min="16145" max="16145" width="8.7109375" style="1" customWidth="1"/>
    <col min="16146" max="16384" width="9.28515625" style="1"/>
  </cols>
  <sheetData>
    <row r="1" spans="1:37" s="3" customFormat="1" ht="19.5" customHeight="1" thickBot="1">
      <c r="A1" s="225" t="str">
        <f>"Vertrouwelijk - Begrotingsaanvraag: " &amp; C6</f>
        <v xml:space="preserve">Vertrouwelijk - Begrotingsaanvraag: </v>
      </c>
      <c r="B1" s="226"/>
      <c r="C1" s="226"/>
      <c r="D1" s="226"/>
      <c r="E1" s="226"/>
      <c r="F1" s="226"/>
      <c r="G1" s="226"/>
      <c r="H1" s="226"/>
      <c r="I1" s="226"/>
      <c r="J1" s="226"/>
      <c r="K1" s="226"/>
      <c r="L1" s="226"/>
      <c r="M1" s="226"/>
      <c r="N1" s="226"/>
      <c r="O1" s="226"/>
      <c r="P1" s="226"/>
      <c r="Q1" s="226"/>
      <c r="R1" s="226"/>
      <c r="S1" s="227"/>
      <c r="T1" s="211"/>
      <c r="U1" s="191"/>
      <c r="V1" s="191"/>
      <c r="W1" s="191"/>
      <c r="X1" s="191"/>
      <c r="Y1" s="191"/>
      <c r="Z1" s="191"/>
      <c r="AA1" s="191"/>
      <c r="AB1" s="191"/>
      <c r="AC1" s="191"/>
      <c r="AD1" s="191"/>
      <c r="AE1" s="191"/>
      <c r="AF1" s="191"/>
      <c r="AG1" s="191"/>
      <c r="AH1" s="191"/>
      <c r="AI1" s="191"/>
      <c r="AJ1" s="191"/>
      <c r="AK1" s="191"/>
    </row>
    <row r="2" spans="1:37">
      <c r="A2" s="222" t="s">
        <v>1</v>
      </c>
      <c r="T2" s="210"/>
      <c r="U2" s="192"/>
      <c r="V2" s="192"/>
      <c r="W2" s="192"/>
      <c r="X2" s="192"/>
      <c r="Y2" s="192"/>
      <c r="Z2" s="192"/>
      <c r="AA2" s="192"/>
      <c r="AB2" s="192"/>
      <c r="AC2" s="192"/>
      <c r="AD2" s="192"/>
      <c r="AE2" s="192"/>
      <c r="AF2" s="192"/>
      <c r="AG2" s="192"/>
      <c r="AH2" s="192"/>
      <c r="AI2" s="192"/>
      <c r="AJ2" s="192"/>
      <c r="AK2" s="192"/>
    </row>
    <row r="3" spans="1:37" ht="15" customHeight="1">
      <c r="A3" s="228" t="s">
        <v>2</v>
      </c>
      <c r="B3" s="229"/>
      <c r="C3" s="229"/>
      <c r="D3" s="229"/>
      <c r="E3" s="229"/>
      <c r="F3" s="229"/>
      <c r="G3" s="229"/>
      <c r="H3" s="229"/>
      <c r="I3" s="229"/>
      <c r="J3" s="229"/>
      <c r="K3" s="229"/>
      <c r="L3" s="229"/>
      <c r="M3" s="229"/>
      <c r="N3" s="229"/>
      <c r="O3" s="229"/>
      <c r="P3" s="229"/>
      <c r="Q3" s="229"/>
      <c r="R3" s="229"/>
      <c r="S3" s="230"/>
      <c r="T3" s="210"/>
      <c r="U3" s="192"/>
      <c r="V3" s="192"/>
      <c r="W3" s="192"/>
      <c r="X3" s="192"/>
      <c r="Y3" s="192"/>
      <c r="Z3" s="192"/>
      <c r="AA3" s="192"/>
      <c r="AB3" s="192"/>
      <c r="AC3" s="192"/>
      <c r="AD3" s="192"/>
      <c r="AE3" s="192"/>
      <c r="AF3" s="192"/>
      <c r="AG3" s="192"/>
      <c r="AH3" s="192"/>
      <c r="AI3" s="192"/>
      <c r="AJ3" s="192"/>
      <c r="AK3" s="192"/>
    </row>
    <row r="4" spans="1:37" ht="15" customHeight="1">
      <c r="A4" s="231" t="s">
        <v>3</v>
      </c>
      <c r="B4" s="232"/>
      <c r="C4" s="233"/>
      <c r="D4" s="234"/>
      <c r="E4" s="234"/>
      <c r="F4" s="234"/>
      <c r="G4" s="234"/>
      <c r="H4" s="234"/>
      <c r="I4" s="234"/>
      <c r="J4" s="234"/>
      <c r="K4" s="234"/>
      <c r="L4" s="234"/>
      <c r="M4" s="234"/>
      <c r="N4" s="234"/>
      <c r="O4" s="234"/>
      <c r="P4" s="234"/>
      <c r="Q4" s="234"/>
      <c r="R4" s="234"/>
      <c r="S4" s="235"/>
      <c r="T4" s="210"/>
      <c r="U4" s="192"/>
      <c r="V4" s="192"/>
      <c r="W4" s="192"/>
      <c r="X4" s="192"/>
      <c r="Y4" s="192"/>
      <c r="Z4" s="192"/>
      <c r="AA4" s="192"/>
      <c r="AB4" s="192"/>
      <c r="AC4" s="192"/>
      <c r="AD4" s="192"/>
      <c r="AE4" s="192"/>
      <c r="AF4" s="192"/>
      <c r="AG4" s="192"/>
      <c r="AH4" s="192"/>
      <c r="AI4" s="192"/>
      <c r="AJ4" s="192"/>
      <c r="AK4" s="192"/>
    </row>
    <row r="5" spans="1:37" ht="15" customHeight="1">
      <c r="A5" s="92" t="s">
        <v>4</v>
      </c>
      <c r="B5" s="93"/>
      <c r="C5" s="233"/>
      <c r="D5" s="234"/>
      <c r="E5" s="234"/>
      <c r="F5" s="234"/>
      <c r="G5" s="234"/>
      <c r="H5" s="234"/>
      <c r="I5" s="234"/>
      <c r="J5" s="234"/>
      <c r="K5" s="234"/>
      <c r="L5" s="234"/>
      <c r="M5" s="234"/>
      <c r="N5" s="234"/>
      <c r="O5" s="234"/>
      <c r="P5" s="234"/>
      <c r="Q5" s="234"/>
      <c r="R5" s="234"/>
      <c r="S5" s="235"/>
      <c r="T5" s="210"/>
      <c r="U5" s="192"/>
      <c r="V5" s="192"/>
      <c r="W5" s="192"/>
      <c r="X5" s="192"/>
      <c r="Y5" s="192"/>
      <c r="Z5" s="192"/>
      <c r="AA5" s="192"/>
      <c r="AB5" s="192"/>
      <c r="AC5" s="192"/>
      <c r="AD5" s="192"/>
      <c r="AE5" s="192"/>
      <c r="AF5" s="192"/>
      <c r="AG5" s="192"/>
      <c r="AH5" s="192"/>
      <c r="AI5" s="192"/>
      <c r="AJ5" s="192"/>
      <c r="AK5" s="192"/>
    </row>
    <row r="6" spans="1:37" ht="15" customHeight="1">
      <c r="A6" s="231" t="s">
        <v>5</v>
      </c>
      <c r="B6" s="232"/>
      <c r="C6" s="233"/>
      <c r="D6" s="234"/>
      <c r="E6" s="234"/>
      <c r="F6" s="234"/>
      <c r="G6" s="234"/>
      <c r="H6" s="234"/>
      <c r="I6" s="234"/>
      <c r="J6" s="234"/>
      <c r="K6" s="234"/>
      <c r="L6" s="234"/>
      <c r="M6" s="234"/>
      <c r="N6" s="234"/>
      <c r="O6" s="234"/>
      <c r="P6" s="234"/>
      <c r="Q6" s="234"/>
      <c r="R6" s="234"/>
      <c r="S6" s="235"/>
      <c r="T6" s="210"/>
      <c r="U6" s="192"/>
      <c r="V6" s="192"/>
      <c r="W6" s="192"/>
      <c r="X6" s="192"/>
      <c r="Y6" s="192"/>
      <c r="Z6" s="192"/>
      <c r="AA6" s="192"/>
      <c r="AB6" s="192"/>
      <c r="AC6" s="192"/>
      <c r="AD6" s="192"/>
      <c r="AE6" s="192"/>
      <c r="AF6" s="192"/>
      <c r="AG6" s="192"/>
      <c r="AH6" s="192"/>
      <c r="AI6" s="192"/>
      <c r="AJ6" s="192"/>
      <c r="AK6" s="192"/>
    </row>
    <row r="7" spans="1:37" ht="27.75" customHeight="1" thickBot="1">
      <c r="A7" s="247" t="s">
        <v>6</v>
      </c>
      <c r="B7" s="248"/>
      <c r="C7" s="249"/>
      <c r="D7" s="250"/>
      <c r="E7" s="250"/>
      <c r="F7" s="250"/>
      <c r="G7" s="250"/>
      <c r="H7" s="250"/>
      <c r="I7" s="250"/>
      <c r="J7" s="250"/>
      <c r="K7" s="250"/>
      <c r="L7" s="250"/>
      <c r="M7" s="250"/>
      <c r="N7" s="250"/>
      <c r="O7" s="250"/>
      <c r="P7" s="250"/>
      <c r="Q7" s="250"/>
      <c r="R7" s="250"/>
      <c r="S7" s="251"/>
      <c r="T7" s="210"/>
      <c r="U7" s="192"/>
      <c r="V7" s="192"/>
      <c r="W7" s="192"/>
      <c r="X7" s="192"/>
      <c r="Y7" s="192"/>
      <c r="Z7" s="192"/>
      <c r="AA7" s="192"/>
      <c r="AB7" s="192"/>
      <c r="AC7" s="192"/>
      <c r="AD7" s="192"/>
      <c r="AE7" s="192"/>
      <c r="AF7" s="192"/>
      <c r="AG7" s="192"/>
      <c r="AH7" s="192"/>
      <c r="AI7" s="192"/>
      <c r="AJ7" s="192"/>
      <c r="AK7" s="192"/>
    </row>
    <row r="8" spans="1:37" ht="15" customHeight="1" thickBot="1">
      <c r="T8" s="210"/>
      <c r="U8" s="192"/>
      <c r="V8" s="192"/>
      <c r="W8" s="192"/>
      <c r="X8" s="192"/>
      <c r="Y8" s="192"/>
      <c r="Z8" s="192"/>
      <c r="AA8" s="192"/>
      <c r="AB8" s="192"/>
      <c r="AC8" s="192"/>
      <c r="AD8" s="192"/>
      <c r="AE8" s="192"/>
      <c r="AF8" s="192"/>
      <c r="AG8" s="192"/>
      <c r="AH8" s="192"/>
      <c r="AI8" s="192"/>
      <c r="AJ8" s="192"/>
      <c r="AK8" s="192"/>
    </row>
    <row r="9" spans="1:37" ht="15" customHeight="1" thickBot="1">
      <c r="A9" s="228" t="s">
        <v>7</v>
      </c>
      <c r="B9" s="229"/>
      <c r="C9" s="229"/>
      <c r="D9" s="229"/>
      <c r="E9" s="229"/>
      <c r="F9" s="229"/>
      <c r="G9" s="229"/>
      <c r="H9" s="229"/>
      <c r="I9" s="229"/>
      <c r="J9" s="229"/>
      <c r="K9" s="229"/>
      <c r="L9" s="229"/>
      <c r="M9" s="229"/>
      <c r="N9" s="229"/>
      <c r="O9" s="229"/>
      <c r="P9" s="229"/>
      <c r="Q9" s="229"/>
      <c r="R9" s="229"/>
      <c r="S9" s="230"/>
      <c r="T9" s="210"/>
      <c r="U9" s="193"/>
      <c r="V9" s="192"/>
      <c r="W9" s="192"/>
      <c r="X9" s="192"/>
      <c r="Y9" s="192"/>
      <c r="Z9" s="192"/>
      <c r="AA9" s="192"/>
      <c r="AB9" s="192"/>
      <c r="AC9" s="192"/>
      <c r="AD9" s="192"/>
      <c r="AE9" s="192"/>
      <c r="AF9" s="192"/>
      <c r="AG9" s="192"/>
      <c r="AH9" s="192"/>
      <c r="AI9" s="192"/>
      <c r="AJ9" s="192"/>
      <c r="AK9" s="192"/>
    </row>
    <row r="10" spans="1:37" ht="15" hidden="1" customHeight="1" thickBot="1">
      <c r="A10" s="32"/>
      <c r="B10" s="33"/>
      <c r="C10" s="33"/>
      <c r="D10" s="33"/>
      <c r="E10" s="33"/>
      <c r="F10" s="34" t="s">
        <v>8</v>
      </c>
      <c r="G10" s="34" t="s">
        <v>9</v>
      </c>
      <c r="H10" s="34" t="s">
        <v>10</v>
      </c>
      <c r="I10" s="34" t="s">
        <v>11</v>
      </c>
      <c r="J10" s="34" t="s">
        <v>12</v>
      </c>
      <c r="K10" s="34" t="s">
        <v>13</v>
      </c>
      <c r="L10" s="35"/>
      <c r="M10" s="35"/>
      <c r="N10" s="35"/>
      <c r="O10" s="35"/>
      <c r="P10" s="35"/>
      <c r="Q10" s="35"/>
      <c r="R10" s="35"/>
      <c r="S10" s="36"/>
      <c r="T10" s="210"/>
      <c r="U10" s="192"/>
      <c r="V10" s="192"/>
      <c r="W10" s="192"/>
      <c r="X10" s="192"/>
      <c r="Y10" s="192"/>
      <c r="Z10" s="192"/>
      <c r="AA10" s="192"/>
      <c r="AB10" s="192"/>
      <c r="AC10" s="192"/>
      <c r="AD10" s="192"/>
      <c r="AE10" s="192"/>
      <c r="AF10" s="192"/>
      <c r="AG10" s="192"/>
      <c r="AH10" s="192"/>
      <c r="AI10" s="192"/>
      <c r="AJ10" s="192"/>
      <c r="AK10" s="192"/>
    </row>
    <row r="11" spans="1:37" ht="15" hidden="1" customHeight="1" thickBot="1">
      <c r="A11" s="252" t="s">
        <v>14</v>
      </c>
      <c r="B11" s="253"/>
      <c r="C11" s="253"/>
      <c r="D11" s="253"/>
      <c r="E11" s="254"/>
      <c r="F11" s="203">
        <v>1596</v>
      </c>
      <c r="G11" s="203">
        <v>1596</v>
      </c>
      <c r="H11" s="203">
        <v>1596</v>
      </c>
      <c r="I11" s="187">
        <v>1596</v>
      </c>
      <c r="J11" s="187">
        <v>1596</v>
      </c>
      <c r="K11" s="187">
        <v>1596</v>
      </c>
      <c r="L11" s="37"/>
      <c r="M11" s="37"/>
      <c r="N11" s="37"/>
      <c r="O11" s="37"/>
      <c r="P11" s="37"/>
      <c r="Q11" s="37"/>
      <c r="R11" s="37"/>
      <c r="S11" s="38"/>
      <c r="T11" s="210"/>
      <c r="U11" s="192"/>
      <c r="V11" s="192"/>
      <c r="W11" s="192"/>
      <c r="X11" s="192"/>
      <c r="Y11" s="192"/>
      <c r="Z11" s="192"/>
      <c r="AA11" s="192"/>
      <c r="AB11" s="192"/>
      <c r="AC11" s="192"/>
      <c r="AD11" s="192"/>
      <c r="AE11" s="192"/>
      <c r="AF11" s="192"/>
      <c r="AG11" s="192"/>
      <c r="AH11" s="192"/>
      <c r="AI11" s="192"/>
      <c r="AJ11" s="192"/>
      <c r="AK11" s="192"/>
    </row>
    <row r="12" spans="1:37" ht="21" hidden="1" customHeight="1">
      <c r="A12" s="39"/>
      <c r="B12" s="40"/>
      <c r="C12" s="40"/>
      <c r="D12" s="40"/>
      <c r="E12" s="41"/>
      <c r="F12" s="42">
        <f>IF(F11&gt;1720,1720,F11)</f>
        <v>1596</v>
      </c>
      <c r="G12" s="42">
        <f t="shared" ref="G12:K12" si="0">IF(G11&gt;1720,1720,G11)</f>
        <v>1596</v>
      </c>
      <c r="H12" s="42">
        <f t="shared" si="0"/>
        <v>1596</v>
      </c>
      <c r="I12" s="42">
        <f t="shared" si="0"/>
        <v>1596</v>
      </c>
      <c r="J12" s="42">
        <f t="shared" si="0"/>
        <v>1596</v>
      </c>
      <c r="K12" s="42">
        <f t="shared" si="0"/>
        <v>1596</v>
      </c>
      <c r="L12" s="43"/>
      <c r="M12" s="43"/>
      <c r="N12" s="43"/>
      <c r="O12" s="43"/>
      <c r="P12" s="43"/>
      <c r="Q12" s="43"/>
      <c r="R12" s="43"/>
      <c r="S12" s="44"/>
      <c r="T12" s="210"/>
      <c r="U12" s="192"/>
      <c r="V12" s="192"/>
      <c r="W12" s="192"/>
      <c r="X12" s="192"/>
      <c r="Y12" s="192"/>
      <c r="Z12" s="192"/>
      <c r="AA12" s="192"/>
      <c r="AB12" s="192"/>
      <c r="AC12" s="192"/>
      <c r="AD12" s="192"/>
      <c r="AE12" s="192"/>
      <c r="AF12" s="192"/>
      <c r="AG12" s="192"/>
      <c r="AH12" s="192"/>
      <c r="AI12" s="192"/>
      <c r="AJ12" s="192"/>
      <c r="AK12" s="192"/>
    </row>
    <row r="13" spans="1:37" ht="15" customHeight="1" thickBot="1">
      <c r="A13" s="255" t="s">
        <v>15</v>
      </c>
      <c r="B13" s="256"/>
      <c r="C13" s="256"/>
      <c r="D13" s="256"/>
      <c r="E13" s="256"/>
      <c r="F13" s="79"/>
      <c r="G13" s="79"/>
      <c r="H13" s="79"/>
      <c r="I13" s="79"/>
      <c r="J13" s="79"/>
      <c r="K13" s="79"/>
      <c r="L13" s="79"/>
      <c r="M13" s="79"/>
      <c r="N13" s="79"/>
      <c r="O13" s="79"/>
      <c r="P13" s="79"/>
      <c r="Q13" s="79"/>
      <c r="R13" s="79"/>
      <c r="S13" s="80"/>
      <c r="T13" s="210"/>
      <c r="U13" s="192"/>
      <c r="V13" s="192"/>
      <c r="W13" s="192"/>
      <c r="X13" s="192"/>
      <c r="Y13" s="192"/>
      <c r="Z13" s="192"/>
      <c r="AA13" s="192"/>
      <c r="AB13" s="192"/>
      <c r="AC13" s="192"/>
      <c r="AD13" s="192"/>
      <c r="AE13" s="192"/>
      <c r="AF13" s="192"/>
      <c r="AG13" s="192"/>
      <c r="AH13" s="192"/>
      <c r="AI13" s="192"/>
      <c r="AJ13" s="192"/>
      <c r="AK13" s="192"/>
    </row>
    <row r="14" spans="1:37" ht="32.450000000000003" customHeight="1" thickBot="1">
      <c r="A14" s="257" t="s">
        <v>16</v>
      </c>
      <c r="B14" s="258"/>
      <c r="C14" s="258"/>
      <c r="D14" s="258"/>
      <c r="E14" s="258"/>
      <c r="F14" s="259" t="str">
        <f>IF(COUNTIFS($E$16:$E$87,"=b")&gt;0,"Jaarloonkost","bruto maandloon (2)")</f>
        <v>bruto maandloon (2)</v>
      </c>
      <c r="G14" s="260"/>
      <c r="H14" s="260"/>
      <c r="I14" s="260"/>
      <c r="J14" s="260"/>
      <c r="K14" s="261"/>
      <c r="L14" s="259" t="s">
        <v>17</v>
      </c>
      <c r="M14" s="260"/>
      <c r="N14" s="260"/>
      <c r="O14" s="260"/>
      <c r="P14" s="260"/>
      <c r="Q14" s="260"/>
      <c r="R14" s="261"/>
      <c r="S14" s="45"/>
      <c r="T14" s="210"/>
      <c r="U14" s="192"/>
      <c r="V14" s="192"/>
      <c r="W14" s="192"/>
      <c r="X14" s="192"/>
      <c r="Y14" s="192"/>
      <c r="Z14" s="192"/>
      <c r="AA14" s="192"/>
      <c r="AB14" s="192"/>
      <c r="AC14" s="192"/>
      <c r="AD14" s="192"/>
      <c r="AE14" s="192"/>
      <c r="AF14" s="192"/>
      <c r="AG14" s="192"/>
      <c r="AH14" s="192"/>
      <c r="AI14" s="192"/>
      <c r="AJ14" s="192"/>
      <c r="AK14" s="192"/>
    </row>
    <row r="15" spans="1:37" ht="106.9" customHeight="1" thickBot="1">
      <c r="A15" s="244" t="s">
        <v>18</v>
      </c>
      <c r="B15" s="245"/>
      <c r="C15" s="245"/>
      <c r="D15" s="246"/>
      <c r="E15" s="220" t="s">
        <v>19</v>
      </c>
      <c r="F15" s="46" t="str">
        <f>IF(COUNTIFS($E$16:$E$87,"=b")&gt;0,"Jaarloonkost jaar 1","Vast maandloon jaar 1")</f>
        <v>Vast maandloon jaar 1</v>
      </c>
      <c r="G15" s="46" t="str">
        <f>IF(COUNTIFS($E$16:$E$87,"=b")&gt;0,"Jaarloonkost jaar 2","Vast maandloon jaar 2")</f>
        <v>Vast maandloon jaar 2</v>
      </c>
      <c r="H15" s="46" t="str">
        <f>IF(COUNTIFS($E$16:$E$87,"=b")&gt;0,"Jaarloonkost jaar 3","Vast maandloon jaar 3")</f>
        <v>Vast maandloon jaar 3</v>
      </c>
      <c r="I15" s="46" t="str">
        <f>IF(COUNTIFS($E$16:$E$87,"=b")&gt;0,"Jaarloonkost jaar 4","Vast maandloon jaar 4")</f>
        <v>Vast maandloon jaar 4</v>
      </c>
      <c r="J15" s="46" t="str">
        <f>IF(COUNTIFS($E$16:$E$87,"=b")&gt;0,"Jaarloonkost jaar 5","Vast maandloon jaar 5")</f>
        <v>Vast maandloon jaar 5</v>
      </c>
      <c r="K15" s="47" t="str">
        <f>IF(COUNTIFS($E$16:$E$87,"=b")&gt;0,"Jaarloonkost jaar 6","Vast maandloon jaar 6")</f>
        <v>Vast maandloon jaar 6</v>
      </c>
      <c r="L15" s="48" t="s">
        <v>20</v>
      </c>
      <c r="M15" s="49" t="s">
        <v>21</v>
      </c>
      <c r="N15" s="49" t="s">
        <v>22</v>
      </c>
      <c r="O15" s="108" t="s">
        <v>23</v>
      </c>
      <c r="P15" s="108" t="s">
        <v>24</v>
      </c>
      <c r="Q15" s="108" t="s">
        <v>25</v>
      </c>
      <c r="R15" s="50" t="s">
        <v>26</v>
      </c>
      <c r="S15" s="51" t="s">
        <v>27</v>
      </c>
      <c r="T15" s="210"/>
      <c r="U15" s="192"/>
      <c r="V15" s="192"/>
      <c r="W15" s="192"/>
      <c r="X15" s="192"/>
      <c r="Y15" s="192"/>
      <c r="Z15" s="192"/>
      <c r="AA15" s="192"/>
      <c r="AB15" s="192"/>
      <c r="AC15" s="192"/>
      <c r="AD15" s="192"/>
      <c r="AE15" s="192"/>
      <c r="AF15" s="192"/>
      <c r="AG15" s="192"/>
      <c r="AH15" s="192"/>
      <c r="AI15" s="192"/>
      <c r="AJ15" s="192"/>
      <c r="AK15" s="192"/>
    </row>
    <row r="16" spans="1:37" ht="13.5" customHeight="1">
      <c r="A16" s="241"/>
      <c r="B16" s="242"/>
      <c r="C16" s="243"/>
      <c r="D16" s="243"/>
      <c r="E16" s="52"/>
      <c r="F16" s="200"/>
      <c r="G16" s="202"/>
      <c r="H16" s="201"/>
      <c r="I16" s="109"/>
      <c r="J16" s="110"/>
      <c r="K16" s="111"/>
      <c r="L16" s="59"/>
      <c r="M16" s="60"/>
      <c r="N16" s="60"/>
      <c r="O16" s="53"/>
      <c r="P16" s="123"/>
      <c r="Q16" s="124"/>
      <c r="R16" s="54">
        <f>SUM(L16:Q16)</f>
        <v>0</v>
      </c>
      <c r="S16" s="55">
        <f t="shared" ref="S16:S46" si="1">IF(E16="o",0,IF(COUNTIFS($E$16:$E$87,"=b")&gt;0,IF(E16="b",(F16/12*L16)+(G16/12*M16)+(H16/12*N16)+(I16/12*O16)+(J16/12*P16)+(K16/12*Q16),0),(F16*1.2%*$F$12/12*L16)+(G16*1.2%*$G$12/12*M16)+(H16*1.2%*$H$12/12*N16)+(I16*1.2%*$I$12/12*O16)+(J16*1.2%*$J$12/12*P16)+(K16*1.2%*$K$12/12*Q16)))</f>
        <v>0</v>
      </c>
      <c r="T16" s="210">
        <f>IF(E16="o",0,SUM(L16:Q16))</f>
        <v>0</v>
      </c>
      <c r="U16" s="192"/>
      <c r="V16" s="192"/>
      <c r="W16" s="192"/>
      <c r="X16" s="192"/>
      <c r="Y16" s="192"/>
      <c r="Z16" s="192"/>
      <c r="AA16" s="192"/>
      <c r="AB16" s="192"/>
      <c r="AC16" s="192"/>
      <c r="AD16" s="192"/>
      <c r="AE16" s="192"/>
      <c r="AF16" s="192"/>
      <c r="AG16" s="192"/>
      <c r="AH16" s="192"/>
      <c r="AI16" s="192"/>
      <c r="AJ16" s="192"/>
      <c r="AK16" s="192"/>
    </row>
    <row r="17" spans="1:37" ht="13.5" customHeight="1">
      <c r="A17" s="236"/>
      <c r="B17" s="237"/>
      <c r="C17" s="238"/>
      <c r="D17" s="238"/>
      <c r="E17" s="52"/>
      <c r="F17" s="200"/>
      <c r="G17" s="104"/>
      <c r="H17" s="201"/>
      <c r="I17" s="112"/>
      <c r="J17" s="113"/>
      <c r="K17" s="114"/>
      <c r="L17" s="59"/>
      <c r="M17" s="60"/>
      <c r="N17" s="60"/>
      <c r="O17" s="56"/>
      <c r="P17" s="125"/>
      <c r="Q17" s="126"/>
      <c r="R17" s="54">
        <f t="shared" ref="R17:R80" si="2">SUM(L17:Q17)</f>
        <v>0</v>
      </c>
      <c r="S17" s="55">
        <f t="shared" si="1"/>
        <v>0</v>
      </c>
      <c r="T17" s="210">
        <f t="shared" ref="T17:T80" si="3">IF(E17="o",0,SUM(L17:Q17))</f>
        <v>0</v>
      </c>
      <c r="U17" s="192"/>
      <c r="V17" s="192"/>
      <c r="W17" s="192"/>
      <c r="X17" s="192"/>
      <c r="Y17" s="192"/>
      <c r="Z17" s="192"/>
      <c r="AA17" s="192"/>
      <c r="AB17" s="192"/>
      <c r="AC17" s="192"/>
      <c r="AD17" s="192"/>
      <c r="AE17" s="192"/>
      <c r="AF17" s="192"/>
      <c r="AG17" s="192"/>
      <c r="AH17" s="192"/>
      <c r="AI17" s="192"/>
      <c r="AJ17" s="192"/>
      <c r="AK17" s="192"/>
    </row>
    <row r="18" spans="1:37" ht="13.5" customHeight="1">
      <c r="A18" s="236"/>
      <c r="B18" s="237"/>
      <c r="C18" s="238"/>
      <c r="D18" s="238"/>
      <c r="E18" s="52"/>
      <c r="F18" s="200"/>
      <c r="G18" s="104"/>
      <c r="H18" s="201"/>
      <c r="I18" s="115"/>
      <c r="J18" s="116"/>
      <c r="K18" s="117"/>
      <c r="L18" s="59"/>
      <c r="M18" s="60"/>
      <c r="N18" s="60"/>
      <c r="O18" s="56"/>
      <c r="P18" s="125"/>
      <c r="Q18" s="126"/>
      <c r="R18" s="54">
        <f t="shared" si="2"/>
        <v>0</v>
      </c>
      <c r="S18" s="55">
        <f t="shared" si="1"/>
        <v>0</v>
      </c>
      <c r="T18" s="210">
        <f t="shared" si="3"/>
        <v>0</v>
      </c>
      <c r="U18" s="192"/>
      <c r="V18" s="192"/>
      <c r="W18" s="192"/>
      <c r="X18" s="192"/>
      <c r="Y18" s="192"/>
      <c r="Z18" s="192"/>
      <c r="AA18" s="192"/>
      <c r="AB18" s="192"/>
      <c r="AC18" s="192"/>
      <c r="AD18" s="192"/>
      <c r="AE18" s="192"/>
      <c r="AF18" s="192"/>
      <c r="AG18" s="192"/>
      <c r="AH18" s="192"/>
      <c r="AI18" s="192"/>
      <c r="AJ18" s="192"/>
      <c r="AK18" s="192"/>
    </row>
    <row r="19" spans="1:37" ht="13.5" customHeight="1">
      <c r="A19" s="236"/>
      <c r="B19" s="237"/>
      <c r="C19" s="238"/>
      <c r="D19" s="238"/>
      <c r="E19" s="52"/>
      <c r="F19" s="200"/>
      <c r="G19" s="104"/>
      <c r="H19" s="201"/>
      <c r="I19" s="118"/>
      <c r="J19" s="119"/>
      <c r="K19" s="120"/>
      <c r="L19" s="59"/>
      <c r="M19" s="60"/>
      <c r="N19" s="60"/>
      <c r="O19" s="62"/>
      <c r="P19" s="127"/>
      <c r="Q19" s="128"/>
      <c r="R19" s="54">
        <f t="shared" si="2"/>
        <v>0</v>
      </c>
      <c r="S19" s="55">
        <f t="shared" si="1"/>
        <v>0</v>
      </c>
      <c r="T19" s="210">
        <f t="shared" si="3"/>
        <v>0</v>
      </c>
      <c r="U19" s="194"/>
      <c r="V19" s="192"/>
      <c r="W19" s="192"/>
      <c r="X19" s="192"/>
      <c r="Y19" s="192"/>
      <c r="Z19" s="192"/>
      <c r="AA19" s="192"/>
      <c r="AB19" s="192"/>
      <c r="AC19" s="192"/>
      <c r="AD19" s="192"/>
      <c r="AE19" s="192"/>
      <c r="AF19" s="192"/>
      <c r="AG19" s="192"/>
      <c r="AH19" s="192"/>
      <c r="AI19" s="192"/>
      <c r="AJ19" s="192"/>
      <c r="AK19" s="192"/>
    </row>
    <row r="20" spans="1:37" ht="13.5" customHeight="1">
      <c r="A20" s="236"/>
      <c r="B20" s="237"/>
      <c r="C20" s="238"/>
      <c r="D20" s="238"/>
      <c r="E20" s="52"/>
      <c r="F20" s="200"/>
      <c r="G20" s="104"/>
      <c r="H20" s="201"/>
      <c r="I20" s="118"/>
      <c r="J20" s="119"/>
      <c r="K20" s="120"/>
      <c r="L20" s="59"/>
      <c r="M20" s="60"/>
      <c r="N20" s="60"/>
      <c r="O20" s="62"/>
      <c r="P20" s="127"/>
      <c r="Q20" s="128"/>
      <c r="R20" s="54">
        <f t="shared" si="2"/>
        <v>0</v>
      </c>
      <c r="S20" s="55">
        <f t="shared" si="1"/>
        <v>0</v>
      </c>
      <c r="T20" s="210">
        <f t="shared" si="3"/>
        <v>0</v>
      </c>
      <c r="U20" s="192"/>
      <c r="V20" s="192"/>
      <c r="W20" s="192"/>
      <c r="X20" s="192"/>
      <c r="Y20" s="192"/>
      <c r="Z20" s="192"/>
      <c r="AA20" s="192"/>
      <c r="AB20" s="192"/>
      <c r="AC20" s="192"/>
      <c r="AD20" s="192"/>
      <c r="AE20" s="192"/>
      <c r="AF20" s="192"/>
      <c r="AG20" s="192"/>
      <c r="AH20" s="192"/>
      <c r="AI20" s="192"/>
      <c r="AJ20" s="192"/>
      <c r="AK20" s="192"/>
    </row>
    <row r="21" spans="1:37" ht="13.5" customHeight="1">
      <c r="A21" s="236"/>
      <c r="B21" s="237"/>
      <c r="C21" s="238"/>
      <c r="D21" s="238"/>
      <c r="E21" s="52"/>
      <c r="F21" s="200"/>
      <c r="G21" s="104"/>
      <c r="H21" s="201"/>
      <c r="I21" s="118"/>
      <c r="J21" s="119"/>
      <c r="K21" s="120"/>
      <c r="L21" s="59"/>
      <c r="M21" s="60"/>
      <c r="N21" s="60"/>
      <c r="O21" s="62"/>
      <c r="P21" s="127"/>
      <c r="Q21" s="128"/>
      <c r="R21" s="54">
        <f t="shared" si="2"/>
        <v>0</v>
      </c>
      <c r="S21" s="55">
        <f t="shared" si="1"/>
        <v>0</v>
      </c>
      <c r="T21" s="210">
        <f t="shared" si="3"/>
        <v>0</v>
      </c>
      <c r="U21" s="192"/>
      <c r="V21" s="192"/>
      <c r="W21" s="192"/>
      <c r="X21" s="192"/>
      <c r="Y21" s="192"/>
      <c r="Z21" s="192"/>
      <c r="AA21" s="192"/>
      <c r="AB21" s="192"/>
      <c r="AC21" s="192"/>
      <c r="AD21" s="192"/>
      <c r="AE21" s="192"/>
      <c r="AF21" s="192"/>
      <c r="AG21" s="192"/>
      <c r="AH21" s="192"/>
      <c r="AI21" s="192"/>
      <c r="AJ21" s="192"/>
      <c r="AK21" s="192"/>
    </row>
    <row r="22" spans="1:37" ht="13.5" customHeight="1">
      <c r="A22" s="236"/>
      <c r="B22" s="237"/>
      <c r="C22" s="238"/>
      <c r="D22" s="238"/>
      <c r="E22" s="52"/>
      <c r="F22" s="200"/>
      <c r="G22" s="104"/>
      <c r="H22" s="201"/>
      <c r="I22" s="118"/>
      <c r="J22" s="119"/>
      <c r="K22" s="120"/>
      <c r="L22" s="59"/>
      <c r="M22" s="60"/>
      <c r="N22" s="60"/>
      <c r="O22" s="62"/>
      <c r="P22" s="127"/>
      <c r="Q22" s="128"/>
      <c r="R22" s="54">
        <f t="shared" si="2"/>
        <v>0</v>
      </c>
      <c r="S22" s="55">
        <f t="shared" si="1"/>
        <v>0</v>
      </c>
      <c r="T22" s="210">
        <f>IF(E22="o",0,SUM(L22:Q22))</f>
        <v>0</v>
      </c>
      <c r="U22" s="192"/>
      <c r="V22" s="192"/>
      <c r="W22" s="192"/>
      <c r="X22" s="192"/>
      <c r="Y22" s="192"/>
      <c r="Z22" s="192"/>
      <c r="AA22" s="192"/>
      <c r="AB22" s="192"/>
      <c r="AC22" s="192"/>
      <c r="AD22" s="192"/>
      <c r="AE22" s="192"/>
      <c r="AF22" s="192"/>
      <c r="AG22" s="192"/>
      <c r="AH22" s="192"/>
      <c r="AI22" s="192"/>
      <c r="AJ22" s="192"/>
      <c r="AK22" s="192"/>
    </row>
    <row r="23" spans="1:37" ht="13.5" customHeight="1">
      <c r="A23" s="236"/>
      <c r="B23" s="237"/>
      <c r="C23" s="238"/>
      <c r="D23" s="238"/>
      <c r="E23" s="52"/>
      <c r="F23" s="200"/>
      <c r="G23" s="104"/>
      <c r="H23" s="201"/>
      <c r="I23" s="118"/>
      <c r="J23" s="119"/>
      <c r="K23" s="120"/>
      <c r="L23" s="59"/>
      <c r="M23" s="60"/>
      <c r="N23" s="60"/>
      <c r="O23" s="62"/>
      <c r="P23" s="127"/>
      <c r="Q23" s="128"/>
      <c r="R23" s="54">
        <f t="shared" si="2"/>
        <v>0</v>
      </c>
      <c r="S23" s="55">
        <f t="shared" si="1"/>
        <v>0</v>
      </c>
      <c r="T23" s="210">
        <f t="shared" si="3"/>
        <v>0</v>
      </c>
      <c r="U23" s="192"/>
      <c r="V23" s="192"/>
      <c r="W23" s="192"/>
      <c r="X23" s="192"/>
      <c r="Y23" s="192"/>
      <c r="Z23" s="192"/>
      <c r="AA23" s="192"/>
      <c r="AB23" s="192"/>
      <c r="AC23" s="192"/>
      <c r="AD23" s="192"/>
      <c r="AE23" s="192"/>
      <c r="AF23" s="192"/>
      <c r="AG23" s="192"/>
      <c r="AH23" s="192"/>
      <c r="AI23" s="192"/>
      <c r="AJ23" s="192"/>
      <c r="AK23" s="192"/>
    </row>
    <row r="24" spans="1:37" ht="13.5" customHeight="1">
      <c r="A24" s="239"/>
      <c r="B24" s="240"/>
      <c r="C24" s="240"/>
      <c r="D24" s="237"/>
      <c r="E24" s="52"/>
      <c r="F24" s="200"/>
      <c r="G24" s="104"/>
      <c r="H24" s="201"/>
      <c r="I24" s="118"/>
      <c r="J24" s="119"/>
      <c r="K24" s="120"/>
      <c r="L24" s="59"/>
      <c r="M24" s="60"/>
      <c r="N24" s="60"/>
      <c r="O24" s="62"/>
      <c r="P24" s="127"/>
      <c r="Q24" s="128"/>
      <c r="R24" s="54">
        <f t="shared" si="2"/>
        <v>0</v>
      </c>
      <c r="S24" s="55">
        <f t="shared" si="1"/>
        <v>0</v>
      </c>
      <c r="T24" s="210">
        <f t="shared" si="3"/>
        <v>0</v>
      </c>
      <c r="U24" s="192"/>
      <c r="V24" s="192"/>
      <c r="W24" s="192"/>
      <c r="X24" s="192"/>
      <c r="Y24" s="192"/>
      <c r="Z24" s="192"/>
      <c r="AA24" s="192"/>
      <c r="AB24" s="192"/>
      <c r="AC24" s="192"/>
      <c r="AD24" s="192"/>
      <c r="AE24" s="192"/>
      <c r="AF24" s="192"/>
      <c r="AG24" s="192"/>
      <c r="AH24" s="192"/>
      <c r="AI24" s="192"/>
      <c r="AJ24" s="192"/>
      <c r="AK24" s="192"/>
    </row>
    <row r="25" spans="1:37" ht="13.5" customHeight="1">
      <c r="A25" s="239"/>
      <c r="B25" s="240"/>
      <c r="C25" s="240"/>
      <c r="D25" s="237"/>
      <c r="E25" s="52"/>
      <c r="F25" s="200"/>
      <c r="G25" s="104"/>
      <c r="H25" s="201"/>
      <c r="I25" s="118"/>
      <c r="J25" s="119"/>
      <c r="K25" s="120"/>
      <c r="L25" s="59"/>
      <c r="M25" s="60"/>
      <c r="N25" s="60"/>
      <c r="O25" s="62"/>
      <c r="P25" s="127"/>
      <c r="Q25" s="128"/>
      <c r="R25" s="54">
        <f t="shared" si="2"/>
        <v>0</v>
      </c>
      <c r="S25" s="55">
        <f t="shared" si="1"/>
        <v>0</v>
      </c>
      <c r="T25" s="210">
        <f t="shared" si="3"/>
        <v>0</v>
      </c>
      <c r="U25" s="192"/>
      <c r="V25" s="192"/>
      <c r="W25" s="192"/>
      <c r="X25" s="192"/>
      <c r="Y25" s="192"/>
      <c r="Z25" s="192"/>
      <c r="AA25" s="192"/>
      <c r="AB25" s="192"/>
      <c r="AC25" s="192"/>
      <c r="AD25" s="192"/>
      <c r="AE25" s="192"/>
      <c r="AF25" s="192"/>
      <c r="AG25" s="192"/>
      <c r="AH25" s="192"/>
      <c r="AI25" s="192"/>
      <c r="AJ25" s="192"/>
      <c r="AK25" s="192"/>
    </row>
    <row r="26" spans="1:37" ht="13.5" customHeight="1">
      <c r="A26" s="239"/>
      <c r="B26" s="240"/>
      <c r="C26" s="240"/>
      <c r="D26" s="237"/>
      <c r="E26" s="52"/>
      <c r="F26" s="200"/>
      <c r="G26" s="102"/>
      <c r="H26" s="201"/>
      <c r="I26" s="118"/>
      <c r="J26" s="119"/>
      <c r="K26" s="120"/>
      <c r="L26" s="59"/>
      <c r="M26" s="60"/>
      <c r="N26" s="60"/>
      <c r="O26" s="62"/>
      <c r="P26" s="127"/>
      <c r="Q26" s="128"/>
      <c r="R26" s="54">
        <f t="shared" si="2"/>
        <v>0</v>
      </c>
      <c r="S26" s="55">
        <f t="shared" si="1"/>
        <v>0</v>
      </c>
      <c r="T26" s="210">
        <f t="shared" si="3"/>
        <v>0</v>
      </c>
      <c r="U26" s="192"/>
      <c r="V26" s="192"/>
      <c r="W26" s="192"/>
      <c r="X26" s="192"/>
      <c r="Y26" s="192"/>
      <c r="Z26" s="192"/>
      <c r="AA26" s="192"/>
      <c r="AB26" s="192"/>
      <c r="AC26" s="192"/>
      <c r="AD26" s="192"/>
      <c r="AE26" s="192"/>
      <c r="AF26" s="192"/>
      <c r="AG26" s="192"/>
      <c r="AH26" s="192"/>
      <c r="AI26" s="192"/>
      <c r="AJ26" s="192"/>
      <c r="AK26" s="192"/>
    </row>
    <row r="27" spans="1:37" ht="13.5" customHeight="1">
      <c r="A27" s="239"/>
      <c r="B27" s="240"/>
      <c r="C27" s="240"/>
      <c r="D27" s="237"/>
      <c r="E27" s="52"/>
      <c r="F27" s="103"/>
      <c r="G27" s="104"/>
      <c r="H27" s="104"/>
      <c r="I27" s="118"/>
      <c r="J27" s="119"/>
      <c r="K27" s="120"/>
      <c r="L27" s="59"/>
      <c r="M27" s="60"/>
      <c r="N27" s="60"/>
      <c r="O27" s="62"/>
      <c r="P27" s="127"/>
      <c r="Q27" s="128"/>
      <c r="R27" s="54">
        <f t="shared" si="2"/>
        <v>0</v>
      </c>
      <c r="S27" s="55">
        <f t="shared" si="1"/>
        <v>0</v>
      </c>
      <c r="T27" s="210">
        <f t="shared" si="3"/>
        <v>0</v>
      </c>
      <c r="U27" s="192"/>
      <c r="V27" s="192"/>
      <c r="W27" s="192"/>
      <c r="X27" s="192"/>
      <c r="Y27" s="192"/>
      <c r="Z27" s="192"/>
      <c r="AA27" s="192"/>
      <c r="AB27" s="192"/>
      <c r="AC27" s="192"/>
      <c r="AD27" s="192"/>
      <c r="AE27" s="192"/>
      <c r="AF27" s="192"/>
      <c r="AG27" s="192"/>
      <c r="AH27" s="192"/>
      <c r="AI27" s="192"/>
      <c r="AJ27" s="192"/>
      <c r="AK27" s="192"/>
    </row>
    <row r="28" spans="1:37" ht="13.5" customHeight="1">
      <c r="A28" s="239"/>
      <c r="B28" s="240"/>
      <c r="C28" s="240"/>
      <c r="D28" s="237"/>
      <c r="E28" s="52"/>
      <c r="F28" s="103"/>
      <c r="G28" s="104"/>
      <c r="H28" s="104"/>
      <c r="I28" s="118"/>
      <c r="J28" s="119"/>
      <c r="K28" s="120"/>
      <c r="L28" s="59"/>
      <c r="M28" s="60"/>
      <c r="N28" s="60"/>
      <c r="O28" s="62"/>
      <c r="P28" s="127"/>
      <c r="Q28" s="128"/>
      <c r="R28" s="54">
        <f t="shared" si="2"/>
        <v>0</v>
      </c>
      <c r="S28" s="55">
        <f t="shared" si="1"/>
        <v>0</v>
      </c>
      <c r="T28" s="210">
        <f t="shared" si="3"/>
        <v>0</v>
      </c>
      <c r="U28" s="192"/>
      <c r="V28" s="192"/>
      <c r="W28" s="192"/>
      <c r="X28" s="192"/>
      <c r="Y28" s="192"/>
      <c r="Z28" s="192"/>
      <c r="AA28" s="192"/>
      <c r="AB28" s="192"/>
      <c r="AC28" s="192"/>
      <c r="AD28" s="192"/>
      <c r="AE28" s="192"/>
      <c r="AF28" s="192"/>
      <c r="AG28" s="192"/>
      <c r="AH28" s="192"/>
      <c r="AI28" s="192"/>
      <c r="AJ28" s="192"/>
      <c r="AK28" s="192"/>
    </row>
    <row r="29" spans="1:37" ht="13.5" customHeight="1">
      <c r="A29" s="239"/>
      <c r="B29" s="240"/>
      <c r="C29" s="240"/>
      <c r="D29" s="237"/>
      <c r="E29" s="52"/>
      <c r="F29" s="103"/>
      <c r="G29" s="104"/>
      <c r="H29" s="104"/>
      <c r="I29" s="118"/>
      <c r="J29" s="119"/>
      <c r="K29" s="120"/>
      <c r="L29" s="59"/>
      <c r="M29" s="60"/>
      <c r="N29" s="60"/>
      <c r="O29" s="62"/>
      <c r="P29" s="127"/>
      <c r="Q29" s="128"/>
      <c r="R29" s="54">
        <f t="shared" si="2"/>
        <v>0</v>
      </c>
      <c r="S29" s="55">
        <f t="shared" si="1"/>
        <v>0</v>
      </c>
      <c r="T29" s="210">
        <f t="shared" si="3"/>
        <v>0</v>
      </c>
      <c r="U29" s="192"/>
      <c r="V29" s="192"/>
      <c r="W29" s="192"/>
      <c r="X29" s="192"/>
      <c r="Y29" s="192"/>
      <c r="Z29" s="192"/>
      <c r="AA29" s="192"/>
      <c r="AB29" s="192"/>
      <c r="AC29" s="192"/>
      <c r="AD29" s="192"/>
      <c r="AE29" s="192"/>
      <c r="AF29" s="192"/>
      <c r="AG29" s="192"/>
      <c r="AH29" s="192"/>
      <c r="AI29" s="192"/>
      <c r="AJ29" s="192"/>
      <c r="AK29" s="192"/>
    </row>
    <row r="30" spans="1:37" ht="13.5" customHeight="1">
      <c r="A30" s="239"/>
      <c r="B30" s="240"/>
      <c r="C30" s="240"/>
      <c r="D30" s="237"/>
      <c r="E30" s="52"/>
      <c r="F30" s="103"/>
      <c r="G30" s="104"/>
      <c r="H30" s="104"/>
      <c r="I30" s="118"/>
      <c r="J30" s="119"/>
      <c r="K30" s="120"/>
      <c r="L30" s="59"/>
      <c r="M30" s="60"/>
      <c r="N30" s="60"/>
      <c r="O30" s="62"/>
      <c r="P30" s="127"/>
      <c r="Q30" s="128"/>
      <c r="R30" s="54">
        <f t="shared" si="2"/>
        <v>0</v>
      </c>
      <c r="S30" s="55">
        <f t="shared" si="1"/>
        <v>0</v>
      </c>
      <c r="T30" s="210">
        <f t="shared" si="3"/>
        <v>0</v>
      </c>
      <c r="U30" s="192"/>
      <c r="V30" s="192"/>
      <c r="W30" s="192"/>
      <c r="X30" s="192"/>
      <c r="Y30" s="192"/>
      <c r="Z30" s="192"/>
      <c r="AA30" s="192"/>
      <c r="AB30" s="192"/>
      <c r="AC30" s="192"/>
      <c r="AD30" s="192"/>
      <c r="AE30" s="192"/>
      <c r="AF30" s="192"/>
      <c r="AG30" s="192"/>
      <c r="AH30" s="192"/>
      <c r="AI30" s="192"/>
      <c r="AJ30" s="192"/>
      <c r="AK30" s="192"/>
    </row>
    <row r="31" spans="1:37" ht="13.5" customHeight="1">
      <c r="A31" s="239"/>
      <c r="B31" s="240"/>
      <c r="C31" s="240"/>
      <c r="D31" s="237"/>
      <c r="E31" s="52"/>
      <c r="F31" s="103"/>
      <c r="G31" s="104"/>
      <c r="H31" s="104"/>
      <c r="I31" s="118"/>
      <c r="J31" s="119"/>
      <c r="K31" s="120"/>
      <c r="L31" s="59"/>
      <c r="M31" s="60"/>
      <c r="N31" s="60"/>
      <c r="O31" s="62"/>
      <c r="P31" s="127"/>
      <c r="Q31" s="128"/>
      <c r="R31" s="54">
        <f t="shared" si="2"/>
        <v>0</v>
      </c>
      <c r="S31" s="55">
        <f t="shared" si="1"/>
        <v>0</v>
      </c>
      <c r="T31" s="210">
        <f t="shared" si="3"/>
        <v>0</v>
      </c>
      <c r="U31" s="192"/>
      <c r="V31" s="192"/>
      <c r="W31" s="192"/>
      <c r="X31" s="192"/>
      <c r="Y31" s="192"/>
      <c r="Z31" s="192"/>
      <c r="AA31" s="192"/>
      <c r="AB31" s="192"/>
      <c r="AC31" s="192"/>
      <c r="AD31" s="192"/>
      <c r="AE31" s="192"/>
      <c r="AF31" s="192"/>
      <c r="AG31" s="192"/>
      <c r="AH31" s="192"/>
      <c r="AI31" s="192"/>
      <c r="AJ31" s="192"/>
      <c r="AK31" s="192"/>
    </row>
    <row r="32" spans="1:37" ht="13.5" customHeight="1">
      <c r="A32" s="241"/>
      <c r="B32" s="242"/>
      <c r="C32" s="243"/>
      <c r="D32" s="243"/>
      <c r="E32" s="52"/>
      <c r="F32" s="103"/>
      <c r="G32" s="104"/>
      <c r="H32" s="104"/>
      <c r="I32" s="118"/>
      <c r="J32" s="119"/>
      <c r="K32" s="120"/>
      <c r="L32" s="59"/>
      <c r="M32" s="60"/>
      <c r="N32" s="60"/>
      <c r="O32" s="62"/>
      <c r="P32" s="127"/>
      <c r="Q32" s="128"/>
      <c r="R32" s="54">
        <f t="shared" si="2"/>
        <v>0</v>
      </c>
      <c r="S32" s="55">
        <f t="shared" si="1"/>
        <v>0</v>
      </c>
      <c r="T32" s="210">
        <f t="shared" si="3"/>
        <v>0</v>
      </c>
      <c r="U32" s="192"/>
      <c r="V32" s="192"/>
      <c r="W32" s="192"/>
      <c r="X32" s="192"/>
      <c r="Y32" s="192"/>
      <c r="Z32" s="192"/>
      <c r="AA32" s="192"/>
      <c r="AB32" s="192"/>
      <c r="AC32" s="192"/>
      <c r="AD32" s="192"/>
      <c r="AE32" s="192"/>
      <c r="AF32" s="192"/>
      <c r="AG32" s="192"/>
      <c r="AH32" s="192"/>
      <c r="AI32" s="192"/>
      <c r="AJ32" s="192"/>
      <c r="AK32" s="192"/>
    </row>
    <row r="33" spans="1:37" ht="13.5" customHeight="1">
      <c r="A33" s="236"/>
      <c r="B33" s="237"/>
      <c r="C33" s="238"/>
      <c r="D33" s="238"/>
      <c r="E33" s="52"/>
      <c r="F33" s="103"/>
      <c r="G33" s="104"/>
      <c r="H33" s="104"/>
      <c r="I33" s="118"/>
      <c r="J33" s="119"/>
      <c r="K33" s="120"/>
      <c r="L33" s="59"/>
      <c r="M33" s="60"/>
      <c r="N33" s="60"/>
      <c r="O33" s="62"/>
      <c r="P33" s="127"/>
      <c r="Q33" s="128"/>
      <c r="R33" s="54">
        <f t="shared" si="2"/>
        <v>0</v>
      </c>
      <c r="S33" s="55">
        <f t="shared" si="1"/>
        <v>0</v>
      </c>
      <c r="T33" s="210">
        <f t="shared" si="3"/>
        <v>0</v>
      </c>
      <c r="U33" s="192"/>
      <c r="V33" s="192"/>
      <c r="W33" s="192"/>
      <c r="X33" s="192"/>
      <c r="Y33" s="192"/>
      <c r="Z33" s="192"/>
      <c r="AA33" s="192"/>
      <c r="AB33" s="192"/>
      <c r="AC33" s="192"/>
      <c r="AD33" s="192"/>
      <c r="AE33" s="192"/>
      <c r="AF33" s="192"/>
      <c r="AG33" s="192"/>
      <c r="AH33" s="192"/>
      <c r="AI33" s="192"/>
      <c r="AJ33" s="192"/>
      <c r="AK33" s="192"/>
    </row>
    <row r="34" spans="1:37" ht="13.5" customHeight="1">
      <c r="A34" s="236"/>
      <c r="B34" s="237"/>
      <c r="C34" s="238"/>
      <c r="D34" s="238"/>
      <c r="E34" s="52"/>
      <c r="F34" s="103"/>
      <c r="G34" s="104"/>
      <c r="H34" s="104"/>
      <c r="I34" s="118"/>
      <c r="J34" s="119"/>
      <c r="K34" s="120"/>
      <c r="L34" s="59"/>
      <c r="M34" s="60"/>
      <c r="N34" s="60"/>
      <c r="O34" s="62"/>
      <c r="P34" s="127"/>
      <c r="Q34" s="128"/>
      <c r="R34" s="54">
        <f t="shared" si="2"/>
        <v>0</v>
      </c>
      <c r="S34" s="55">
        <f t="shared" si="1"/>
        <v>0</v>
      </c>
      <c r="T34" s="210">
        <f t="shared" si="3"/>
        <v>0</v>
      </c>
      <c r="U34" s="192"/>
      <c r="V34" s="192"/>
      <c r="W34" s="192"/>
      <c r="X34" s="192"/>
      <c r="Y34" s="192"/>
      <c r="Z34" s="192"/>
      <c r="AA34" s="192"/>
      <c r="AB34" s="192"/>
      <c r="AC34" s="192"/>
      <c r="AD34" s="192"/>
      <c r="AE34" s="192"/>
      <c r="AF34" s="192"/>
      <c r="AG34" s="192"/>
      <c r="AH34" s="192"/>
      <c r="AI34" s="192"/>
      <c r="AJ34" s="192"/>
      <c r="AK34" s="192"/>
    </row>
    <row r="35" spans="1:37" ht="13.5" customHeight="1">
      <c r="A35" s="236"/>
      <c r="B35" s="237"/>
      <c r="C35" s="238"/>
      <c r="D35" s="238"/>
      <c r="E35" s="52"/>
      <c r="F35" s="103"/>
      <c r="G35" s="104"/>
      <c r="H35" s="104"/>
      <c r="I35" s="118"/>
      <c r="J35" s="119"/>
      <c r="K35" s="120"/>
      <c r="L35" s="59"/>
      <c r="M35" s="60"/>
      <c r="N35" s="60"/>
      <c r="O35" s="62"/>
      <c r="P35" s="127"/>
      <c r="Q35" s="128"/>
      <c r="R35" s="54">
        <f t="shared" si="2"/>
        <v>0</v>
      </c>
      <c r="S35" s="55">
        <f t="shared" si="1"/>
        <v>0</v>
      </c>
      <c r="T35" s="210">
        <f t="shared" si="3"/>
        <v>0</v>
      </c>
      <c r="U35" s="192"/>
      <c r="V35" s="192"/>
      <c r="W35" s="192"/>
      <c r="X35" s="192"/>
      <c r="Y35" s="192"/>
      <c r="Z35" s="192"/>
      <c r="AA35" s="192"/>
      <c r="AB35" s="192"/>
      <c r="AC35" s="192"/>
      <c r="AD35" s="192"/>
      <c r="AE35" s="192"/>
      <c r="AF35" s="192"/>
      <c r="AG35" s="192"/>
      <c r="AH35" s="192"/>
      <c r="AI35" s="192"/>
      <c r="AJ35" s="192"/>
      <c r="AK35" s="192"/>
    </row>
    <row r="36" spans="1:37" ht="13.5" customHeight="1">
      <c r="A36" s="236"/>
      <c r="B36" s="237"/>
      <c r="C36" s="238"/>
      <c r="D36" s="238"/>
      <c r="E36" s="52"/>
      <c r="F36" s="103"/>
      <c r="G36" s="104"/>
      <c r="H36" s="104"/>
      <c r="I36" s="118"/>
      <c r="J36" s="119"/>
      <c r="K36" s="120"/>
      <c r="L36" s="59"/>
      <c r="M36" s="60"/>
      <c r="N36" s="60"/>
      <c r="O36" s="62"/>
      <c r="P36" s="127"/>
      <c r="Q36" s="128"/>
      <c r="R36" s="54">
        <f t="shared" si="2"/>
        <v>0</v>
      </c>
      <c r="S36" s="55">
        <f t="shared" si="1"/>
        <v>0</v>
      </c>
      <c r="T36" s="210">
        <f t="shared" si="3"/>
        <v>0</v>
      </c>
      <c r="U36" s="192"/>
      <c r="V36" s="192"/>
      <c r="W36" s="192"/>
      <c r="X36" s="192"/>
      <c r="Y36" s="192"/>
      <c r="Z36" s="192"/>
      <c r="AA36" s="192"/>
      <c r="AB36" s="192"/>
      <c r="AC36" s="192"/>
      <c r="AD36" s="192"/>
      <c r="AE36" s="192"/>
      <c r="AF36" s="192"/>
      <c r="AG36" s="192"/>
      <c r="AH36" s="192"/>
      <c r="AI36" s="192"/>
      <c r="AJ36" s="192"/>
      <c r="AK36" s="192"/>
    </row>
    <row r="37" spans="1:37" ht="13.5" customHeight="1">
      <c r="A37" s="236"/>
      <c r="B37" s="237"/>
      <c r="C37" s="238"/>
      <c r="D37" s="238"/>
      <c r="E37" s="52"/>
      <c r="F37" s="103"/>
      <c r="G37" s="104"/>
      <c r="H37" s="104"/>
      <c r="I37" s="118"/>
      <c r="J37" s="119"/>
      <c r="K37" s="120"/>
      <c r="L37" s="59"/>
      <c r="M37" s="60"/>
      <c r="N37" s="60"/>
      <c r="O37" s="62"/>
      <c r="P37" s="127"/>
      <c r="Q37" s="128"/>
      <c r="R37" s="54">
        <f t="shared" si="2"/>
        <v>0</v>
      </c>
      <c r="S37" s="55">
        <f t="shared" si="1"/>
        <v>0</v>
      </c>
      <c r="T37" s="210">
        <f t="shared" si="3"/>
        <v>0</v>
      </c>
      <c r="U37" s="192"/>
      <c r="V37" s="192"/>
      <c r="W37" s="192"/>
      <c r="X37" s="192"/>
      <c r="Y37" s="192"/>
      <c r="Z37" s="192"/>
      <c r="AA37" s="192"/>
      <c r="AB37" s="192"/>
      <c r="AC37" s="192"/>
      <c r="AD37" s="192"/>
      <c r="AE37" s="192"/>
      <c r="AF37" s="192"/>
      <c r="AG37" s="192"/>
      <c r="AH37" s="192"/>
      <c r="AI37" s="192"/>
      <c r="AJ37" s="192"/>
      <c r="AK37" s="192"/>
    </row>
    <row r="38" spans="1:37" ht="12.75" customHeight="1">
      <c r="A38" s="236"/>
      <c r="B38" s="237"/>
      <c r="C38" s="238"/>
      <c r="D38" s="238"/>
      <c r="E38" s="52"/>
      <c r="F38" s="103"/>
      <c r="G38" s="104"/>
      <c r="H38" s="104"/>
      <c r="I38" s="118"/>
      <c r="J38" s="119"/>
      <c r="K38" s="120"/>
      <c r="L38" s="59"/>
      <c r="M38" s="60"/>
      <c r="N38" s="60"/>
      <c r="O38" s="62"/>
      <c r="P38" s="127"/>
      <c r="Q38" s="128"/>
      <c r="R38" s="54">
        <f t="shared" si="2"/>
        <v>0</v>
      </c>
      <c r="S38" s="55">
        <f t="shared" si="1"/>
        <v>0</v>
      </c>
      <c r="T38" s="210">
        <f t="shared" si="3"/>
        <v>0</v>
      </c>
      <c r="U38" s="192"/>
      <c r="V38" s="192"/>
      <c r="W38" s="192"/>
      <c r="X38" s="192"/>
      <c r="Y38" s="192"/>
      <c r="Z38" s="192"/>
      <c r="AA38" s="192"/>
      <c r="AB38" s="192"/>
      <c r="AC38" s="192"/>
      <c r="AD38" s="192"/>
      <c r="AE38" s="192"/>
      <c r="AF38" s="192"/>
      <c r="AG38" s="192"/>
      <c r="AH38" s="192"/>
      <c r="AI38" s="192"/>
      <c r="AJ38" s="192"/>
      <c r="AK38" s="192"/>
    </row>
    <row r="39" spans="1:37" ht="13.5" customHeight="1">
      <c r="A39" s="236"/>
      <c r="B39" s="237"/>
      <c r="C39" s="238"/>
      <c r="D39" s="238"/>
      <c r="E39" s="52"/>
      <c r="F39" s="103"/>
      <c r="G39" s="104"/>
      <c r="H39" s="104"/>
      <c r="I39" s="118"/>
      <c r="J39" s="119"/>
      <c r="K39" s="120"/>
      <c r="L39" s="59"/>
      <c r="M39" s="60"/>
      <c r="N39" s="60"/>
      <c r="O39" s="62"/>
      <c r="P39" s="127"/>
      <c r="Q39" s="128"/>
      <c r="R39" s="54">
        <f t="shared" si="2"/>
        <v>0</v>
      </c>
      <c r="S39" s="55">
        <f t="shared" si="1"/>
        <v>0</v>
      </c>
      <c r="T39" s="210">
        <f t="shared" si="3"/>
        <v>0</v>
      </c>
      <c r="U39" s="192"/>
      <c r="V39" s="192"/>
      <c r="W39" s="192"/>
      <c r="X39" s="192"/>
      <c r="Y39" s="192"/>
      <c r="Z39" s="192"/>
      <c r="AA39" s="192"/>
      <c r="AB39" s="192"/>
      <c r="AC39" s="192"/>
      <c r="AD39" s="192"/>
      <c r="AE39" s="192"/>
      <c r="AF39" s="192"/>
      <c r="AG39" s="192"/>
      <c r="AH39" s="192"/>
      <c r="AI39" s="192"/>
      <c r="AJ39" s="192"/>
      <c r="AK39" s="192"/>
    </row>
    <row r="40" spans="1:37" ht="13.5" customHeight="1">
      <c r="A40" s="236"/>
      <c r="B40" s="237"/>
      <c r="C40" s="238"/>
      <c r="D40" s="238"/>
      <c r="E40" s="52"/>
      <c r="F40" s="103"/>
      <c r="G40" s="104"/>
      <c r="H40" s="104"/>
      <c r="I40" s="118"/>
      <c r="J40" s="119"/>
      <c r="K40" s="120"/>
      <c r="L40" s="59"/>
      <c r="M40" s="60"/>
      <c r="N40" s="60"/>
      <c r="O40" s="62"/>
      <c r="P40" s="127"/>
      <c r="Q40" s="128"/>
      <c r="R40" s="54">
        <f t="shared" si="2"/>
        <v>0</v>
      </c>
      <c r="S40" s="55">
        <f t="shared" si="1"/>
        <v>0</v>
      </c>
      <c r="T40" s="210">
        <f t="shared" si="3"/>
        <v>0</v>
      </c>
      <c r="U40" s="192"/>
      <c r="V40" s="192"/>
      <c r="W40" s="192"/>
      <c r="X40" s="192"/>
      <c r="Y40" s="192"/>
      <c r="Z40" s="192"/>
      <c r="AA40" s="192"/>
      <c r="AB40" s="192"/>
      <c r="AC40" s="192"/>
      <c r="AD40" s="192"/>
      <c r="AE40" s="192"/>
      <c r="AF40" s="192"/>
      <c r="AG40" s="192"/>
      <c r="AH40" s="192"/>
      <c r="AI40" s="192"/>
      <c r="AJ40" s="192"/>
      <c r="AK40" s="192"/>
    </row>
    <row r="41" spans="1:37" ht="13.5" customHeight="1">
      <c r="A41" s="236"/>
      <c r="B41" s="237"/>
      <c r="C41" s="238"/>
      <c r="D41" s="238"/>
      <c r="E41" s="52"/>
      <c r="F41" s="103"/>
      <c r="G41" s="104"/>
      <c r="H41" s="104"/>
      <c r="I41" s="118"/>
      <c r="J41" s="119"/>
      <c r="K41" s="120"/>
      <c r="L41" s="59"/>
      <c r="M41" s="60"/>
      <c r="N41" s="60"/>
      <c r="O41" s="62"/>
      <c r="P41" s="127"/>
      <c r="Q41" s="128"/>
      <c r="R41" s="54">
        <f t="shared" si="2"/>
        <v>0</v>
      </c>
      <c r="S41" s="55">
        <f t="shared" si="1"/>
        <v>0</v>
      </c>
      <c r="T41" s="210">
        <f t="shared" si="3"/>
        <v>0</v>
      </c>
      <c r="U41" s="192"/>
      <c r="V41" s="192"/>
      <c r="W41" s="192"/>
      <c r="X41" s="192"/>
      <c r="Y41" s="192"/>
      <c r="Z41" s="192"/>
      <c r="AA41" s="192"/>
      <c r="AB41" s="192"/>
      <c r="AC41" s="192"/>
      <c r="AD41" s="192"/>
      <c r="AE41" s="192"/>
      <c r="AF41" s="192"/>
      <c r="AG41" s="192"/>
      <c r="AH41" s="192"/>
      <c r="AI41" s="192"/>
      <c r="AJ41" s="192"/>
      <c r="AK41" s="192"/>
    </row>
    <row r="42" spans="1:37" ht="13.5" customHeight="1">
      <c r="A42" s="236"/>
      <c r="B42" s="237"/>
      <c r="C42" s="238"/>
      <c r="D42" s="238"/>
      <c r="E42" s="52"/>
      <c r="F42" s="101"/>
      <c r="G42" s="102"/>
      <c r="H42" s="102"/>
      <c r="I42" s="118"/>
      <c r="J42" s="119"/>
      <c r="K42" s="120"/>
      <c r="L42" s="59"/>
      <c r="M42" s="60"/>
      <c r="N42" s="60"/>
      <c r="O42" s="62"/>
      <c r="P42" s="127"/>
      <c r="Q42" s="128"/>
      <c r="R42" s="54">
        <f t="shared" si="2"/>
        <v>0</v>
      </c>
      <c r="S42" s="55">
        <f t="shared" si="1"/>
        <v>0</v>
      </c>
      <c r="T42" s="210">
        <f t="shared" si="3"/>
        <v>0</v>
      </c>
      <c r="U42" s="192"/>
      <c r="V42" s="192"/>
      <c r="W42" s="192"/>
      <c r="X42" s="192"/>
      <c r="Y42" s="192"/>
      <c r="Z42" s="192"/>
      <c r="AA42" s="192"/>
      <c r="AB42" s="192"/>
      <c r="AC42" s="192"/>
      <c r="AD42" s="192"/>
      <c r="AE42" s="192"/>
      <c r="AF42" s="192"/>
      <c r="AG42" s="192"/>
      <c r="AH42" s="192"/>
      <c r="AI42" s="192"/>
      <c r="AJ42" s="192"/>
      <c r="AK42" s="192"/>
    </row>
    <row r="43" spans="1:37" ht="13.5" customHeight="1">
      <c r="A43" s="236"/>
      <c r="B43" s="237"/>
      <c r="C43" s="238"/>
      <c r="D43" s="238"/>
      <c r="E43" s="52"/>
      <c r="F43" s="106"/>
      <c r="G43" s="107"/>
      <c r="H43" s="107"/>
      <c r="I43" s="118"/>
      <c r="J43" s="119"/>
      <c r="K43" s="120"/>
      <c r="L43" s="59"/>
      <c r="M43" s="60"/>
      <c r="N43" s="60"/>
      <c r="O43" s="62"/>
      <c r="P43" s="127"/>
      <c r="Q43" s="128"/>
      <c r="R43" s="54">
        <f t="shared" si="2"/>
        <v>0</v>
      </c>
      <c r="S43" s="55">
        <f t="shared" si="1"/>
        <v>0</v>
      </c>
      <c r="T43" s="210">
        <f t="shared" si="3"/>
        <v>0</v>
      </c>
      <c r="U43" s="192"/>
      <c r="V43" s="192"/>
      <c r="W43" s="192"/>
      <c r="X43" s="192"/>
      <c r="Y43" s="192"/>
      <c r="Z43" s="192"/>
      <c r="AA43" s="192"/>
      <c r="AB43" s="192"/>
      <c r="AC43" s="192"/>
      <c r="AD43" s="192"/>
      <c r="AE43" s="192"/>
      <c r="AF43" s="192"/>
      <c r="AG43" s="192"/>
      <c r="AH43" s="192"/>
      <c r="AI43" s="192"/>
      <c r="AJ43" s="192"/>
      <c r="AK43" s="192"/>
    </row>
    <row r="44" spans="1:37" ht="13.5" customHeight="1">
      <c r="A44" s="239"/>
      <c r="B44" s="240"/>
      <c r="C44" s="240"/>
      <c r="D44" s="237"/>
      <c r="E44" s="52"/>
      <c r="F44" s="57"/>
      <c r="G44" s="58"/>
      <c r="H44" s="58"/>
      <c r="I44" s="118"/>
      <c r="J44" s="119"/>
      <c r="K44" s="120"/>
      <c r="L44" s="59"/>
      <c r="M44" s="60"/>
      <c r="N44" s="60"/>
      <c r="O44" s="62"/>
      <c r="P44" s="127"/>
      <c r="Q44" s="128"/>
      <c r="R44" s="54">
        <f t="shared" si="2"/>
        <v>0</v>
      </c>
      <c r="S44" s="55">
        <f t="shared" si="1"/>
        <v>0</v>
      </c>
      <c r="T44" s="210">
        <f>IF(E44="o",0,SUM(L44:Q44))</f>
        <v>0</v>
      </c>
      <c r="U44" s="192"/>
      <c r="V44" s="192"/>
      <c r="W44" s="192"/>
      <c r="X44" s="192"/>
      <c r="Y44" s="192"/>
      <c r="Z44" s="192"/>
      <c r="AA44" s="192"/>
      <c r="AB44" s="192"/>
      <c r="AC44" s="192"/>
      <c r="AD44" s="192"/>
      <c r="AE44" s="192"/>
      <c r="AF44" s="192"/>
      <c r="AG44" s="192"/>
      <c r="AH44" s="192"/>
      <c r="AI44" s="192"/>
      <c r="AJ44" s="192"/>
      <c r="AK44" s="192"/>
    </row>
    <row r="45" spans="1:37" ht="13.5" customHeight="1">
      <c r="A45" s="239"/>
      <c r="B45" s="240"/>
      <c r="C45" s="240"/>
      <c r="D45" s="237"/>
      <c r="E45" s="52"/>
      <c r="F45" s="57"/>
      <c r="G45" s="58"/>
      <c r="H45" s="58"/>
      <c r="I45" s="118"/>
      <c r="J45" s="119"/>
      <c r="K45" s="120"/>
      <c r="L45" s="59"/>
      <c r="M45" s="60"/>
      <c r="N45" s="60"/>
      <c r="O45" s="62"/>
      <c r="P45" s="127"/>
      <c r="Q45" s="128"/>
      <c r="R45" s="54">
        <f t="shared" si="2"/>
        <v>0</v>
      </c>
      <c r="S45" s="55">
        <f t="shared" si="1"/>
        <v>0</v>
      </c>
      <c r="T45" s="210">
        <f t="shared" si="3"/>
        <v>0</v>
      </c>
      <c r="U45" s="192"/>
      <c r="V45" s="192"/>
      <c r="W45" s="192"/>
      <c r="X45" s="192"/>
      <c r="Y45" s="192"/>
      <c r="Z45" s="192"/>
      <c r="AA45" s="192"/>
      <c r="AB45" s="192"/>
      <c r="AC45" s="192"/>
      <c r="AD45" s="192"/>
      <c r="AE45" s="192"/>
      <c r="AF45" s="192"/>
      <c r="AG45" s="192"/>
      <c r="AH45" s="192"/>
      <c r="AI45" s="192"/>
      <c r="AJ45" s="192"/>
      <c r="AK45" s="192"/>
    </row>
    <row r="46" spans="1:37" ht="13.5" customHeight="1" thickBot="1">
      <c r="A46" s="239"/>
      <c r="B46" s="240"/>
      <c r="C46" s="240"/>
      <c r="D46" s="237"/>
      <c r="E46" s="52"/>
      <c r="F46" s="106"/>
      <c r="G46" s="107"/>
      <c r="H46" s="107"/>
      <c r="I46" s="140"/>
      <c r="J46" s="141"/>
      <c r="K46" s="142"/>
      <c r="L46" s="59"/>
      <c r="M46" s="60"/>
      <c r="N46" s="60"/>
      <c r="O46" s="62"/>
      <c r="P46" s="127"/>
      <c r="Q46" s="128"/>
      <c r="R46" s="54">
        <f t="shared" si="2"/>
        <v>0</v>
      </c>
      <c r="S46" s="55">
        <f t="shared" si="1"/>
        <v>0</v>
      </c>
      <c r="T46" s="210">
        <f>IF(E46="o",0,SUM(L46:Q46))</f>
        <v>0</v>
      </c>
      <c r="U46" s="192"/>
      <c r="V46" s="192"/>
      <c r="W46" s="192"/>
      <c r="X46" s="192"/>
      <c r="Y46" s="192"/>
      <c r="Z46" s="192"/>
      <c r="AA46" s="192"/>
      <c r="AB46" s="192"/>
      <c r="AC46" s="192"/>
      <c r="AD46" s="192"/>
      <c r="AE46" s="192"/>
      <c r="AF46" s="192"/>
      <c r="AG46" s="192"/>
      <c r="AH46" s="192"/>
      <c r="AI46" s="192"/>
      <c r="AJ46" s="192"/>
      <c r="AK46" s="192"/>
    </row>
    <row r="47" spans="1:37" ht="15" hidden="1" customHeight="1">
      <c r="A47" s="239"/>
      <c r="B47" s="240"/>
      <c r="C47" s="240"/>
      <c r="D47" s="237"/>
      <c r="E47" s="52"/>
      <c r="F47" s="136"/>
      <c r="G47" s="137"/>
      <c r="H47" s="137"/>
      <c r="I47" s="138"/>
      <c r="J47" s="139"/>
      <c r="K47" s="139"/>
      <c r="L47" s="59"/>
      <c r="M47" s="60"/>
      <c r="N47" s="60"/>
      <c r="O47" s="62"/>
      <c r="P47" s="127"/>
      <c r="Q47" s="128"/>
      <c r="R47" s="54">
        <f t="shared" si="2"/>
        <v>0</v>
      </c>
      <c r="S47" s="55">
        <f t="shared" ref="S47:S80" si="4">IF(E47="o",0,IF(COUNTIFS($E$16:$E$87,"=b")&gt;0,IF(E47="b",(F47/12*L47)+(G47/12*M47)+(H47/12*N47)+(I47/12*O47)+(J47/12*P47)+(K47/12*Q47),0),(F47*1.2%*$F$12/12*L47)+(G47*1.2%*$G$12/12*M47)+(H47*1.2%*$H$12/12*N47)+(I47*1.2%*$I$12/12*O47)+(J47*1.2%*$J$12/12*P47)+(K47*1.2%*$K$12/12*Q47)))</f>
        <v>0</v>
      </c>
      <c r="T47" s="210">
        <f t="shared" si="3"/>
        <v>0</v>
      </c>
      <c r="U47" s="192"/>
      <c r="V47" s="192"/>
      <c r="W47" s="192"/>
      <c r="X47" s="192"/>
      <c r="Y47" s="192"/>
      <c r="Z47" s="192"/>
      <c r="AA47" s="192"/>
      <c r="AB47" s="192"/>
      <c r="AC47" s="192"/>
      <c r="AD47" s="192"/>
      <c r="AE47" s="192"/>
      <c r="AF47" s="192"/>
      <c r="AG47" s="192"/>
      <c r="AH47" s="192"/>
      <c r="AI47" s="192"/>
      <c r="AJ47" s="192"/>
      <c r="AK47" s="192"/>
    </row>
    <row r="48" spans="1:37" ht="15" hidden="1" customHeight="1">
      <c r="A48" s="239"/>
      <c r="B48" s="240"/>
      <c r="C48" s="240"/>
      <c r="D48" s="237"/>
      <c r="E48" s="52"/>
      <c r="F48" s="57"/>
      <c r="G48" s="58"/>
      <c r="H48" s="58"/>
      <c r="I48" s="118"/>
      <c r="J48" s="119"/>
      <c r="K48" s="119"/>
      <c r="L48" s="59"/>
      <c r="M48" s="60"/>
      <c r="N48" s="60"/>
      <c r="O48" s="62"/>
      <c r="P48" s="127"/>
      <c r="Q48" s="128"/>
      <c r="R48" s="54">
        <f t="shared" si="2"/>
        <v>0</v>
      </c>
      <c r="S48" s="55">
        <f t="shared" si="4"/>
        <v>0</v>
      </c>
      <c r="T48" s="210">
        <f t="shared" si="3"/>
        <v>0</v>
      </c>
      <c r="U48" s="192"/>
      <c r="V48" s="192"/>
      <c r="W48" s="192"/>
      <c r="X48" s="192"/>
      <c r="Y48" s="192"/>
      <c r="Z48" s="192"/>
      <c r="AA48" s="192"/>
      <c r="AB48" s="192"/>
      <c r="AC48" s="192"/>
      <c r="AD48" s="192"/>
      <c r="AE48" s="192"/>
      <c r="AF48" s="192"/>
      <c r="AG48" s="192"/>
      <c r="AH48" s="192"/>
      <c r="AI48" s="192"/>
      <c r="AJ48" s="192"/>
      <c r="AK48" s="192"/>
    </row>
    <row r="49" spans="1:37" ht="15" hidden="1" customHeight="1">
      <c r="A49" s="239"/>
      <c r="B49" s="240"/>
      <c r="C49" s="240"/>
      <c r="D49" s="237"/>
      <c r="E49" s="52"/>
      <c r="F49" s="57"/>
      <c r="G49" s="58"/>
      <c r="H49" s="58"/>
      <c r="I49" s="118"/>
      <c r="J49" s="119"/>
      <c r="K49" s="119"/>
      <c r="L49" s="59"/>
      <c r="M49" s="60"/>
      <c r="N49" s="60"/>
      <c r="O49" s="62"/>
      <c r="P49" s="127"/>
      <c r="Q49" s="128"/>
      <c r="R49" s="54">
        <f t="shared" si="2"/>
        <v>0</v>
      </c>
      <c r="S49" s="55">
        <f t="shared" si="4"/>
        <v>0</v>
      </c>
      <c r="T49" s="210">
        <f t="shared" si="3"/>
        <v>0</v>
      </c>
      <c r="U49" s="192"/>
      <c r="V49" s="192"/>
      <c r="W49" s="192"/>
      <c r="X49" s="192"/>
      <c r="Y49" s="192"/>
      <c r="Z49" s="192"/>
      <c r="AA49" s="192"/>
      <c r="AB49" s="192"/>
      <c r="AC49" s="192"/>
      <c r="AD49" s="192"/>
      <c r="AE49" s="192"/>
      <c r="AF49" s="192"/>
      <c r="AG49" s="192"/>
      <c r="AH49" s="192"/>
      <c r="AI49" s="192"/>
      <c r="AJ49" s="192"/>
      <c r="AK49" s="192"/>
    </row>
    <row r="50" spans="1:37" ht="15" hidden="1" customHeight="1">
      <c r="A50" s="239"/>
      <c r="B50" s="240"/>
      <c r="C50" s="240"/>
      <c r="D50" s="237"/>
      <c r="E50" s="52"/>
      <c r="F50" s="57"/>
      <c r="G50" s="58"/>
      <c r="H50" s="58"/>
      <c r="I50" s="118"/>
      <c r="J50" s="119"/>
      <c r="K50" s="119"/>
      <c r="L50" s="59"/>
      <c r="M50" s="60"/>
      <c r="N50" s="60"/>
      <c r="O50" s="62"/>
      <c r="P50" s="127"/>
      <c r="Q50" s="128"/>
      <c r="R50" s="54">
        <f t="shared" si="2"/>
        <v>0</v>
      </c>
      <c r="S50" s="55">
        <f t="shared" si="4"/>
        <v>0</v>
      </c>
      <c r="T50" s="210">
        <f t="shared" si="3"/>
        <v>0</v>
      </c>
      <c r="U50" s="192"/>
      <c r="V50" s="192"/>
      <c r="W50" s="192"/>
      <c r="X50" s="192"/>
      <c r="Y50" s="192"/>
      <c r="Z50" s="192"/>
      <c r="AA50" s="192"/>
      <c r="AB50" s="192"/>
      <c r="AC50" s="192"/>
      <c r="AD50" s="192"/>
      <c r="AE50" s="192"/>
      <c r="AF50" s="192"/>
      <c r="AG50" s="192"/>
      <c r="AH50" s="192"/>
      <c r="AI50" s="192"/>
      <c r="AJ50" s="192"/>
      <c r="AK50" s="192"/>
    </row>
    <row r="51" spans="1:37" ht="15" hidden="1" customHeight="1">
      <c r="A51" s="239"/>
      <c r="B51" s="240"/>
      <c r="C51" s="240"/>
      <c r="D51" s="237"/>
      <c r="E51" s="52"/>
      <c r="F51" s="57"/>
      <c r="G51" s="58"/>
      <c r="H51" s="58"/>
      <c r="I51" s="118"/>
      <c r="J51" s="119"/>
      <c r="K51" s="119"/>
      <c r="L51" s="59"/>
      <c r="M51" s="60"/>
      <c r="N51" s="60"/>
      <c r="O51" s="62"/>
      <c r="P51" s="127"/>
      <c r="Q51" s="128"/>
      <c r="R51" s="54">
        <f t="shared" si="2"/>
        <v>0</v>
      </c>
      <c r="S51" s="55">
        <f t="shared" si="4"/>
        <v>0</v>
      </c>
      <c r="T51" s="210">
        <f t="shared" si="3"/>
        <v>0</v>
      </c>
      <c r="U51" s="192"/>
      <c r="V51" s="192"/>
      <c r="W51" s="192"/>
      <c r="X51" s="192"/>
      <c r="Y51" s="192"/>
      <c r="Z51" s="192"/>
      <c r="AA51" s="192"/>
      <c r="AB51" s="192"/>
      <c r="AC51" s="192"/>
      <c r="AD51" s="192"/>
      <c r="AE51" s="192"/>
      <c r="AF51" s="192"/>
      <c r="AG51" s="192"/>
      <c r="AH51" s="192"/>
      <c r="AI51" s="192"/>
      <c r="AJ51" s="192"/>
      <c r="AK51" s="192"/>
    </row>
    <row r="52" spans="1:37" ht="15" hidden="1" customHeight="1">
      <c r="A52" s="239"/>
      <c r="B52" s="240"/>
      <c r="C52" s="240"/>
      <c r="D52" s="237"/>
      <c r="E52" s="52"/>
      <c r="F52" s="57"/>
      <c r="G52" s="58"/>
      <c r="H52" s="58"/>
      <c r="I52" s="118"/>
      <c r="J52" s="119"/>
      <c r="K52" s="119"/>
      <c r="L52" s="59"/>
      <c r="M52" s="60"/>
      <c r="N52" s="60"/>
      <c r="O52" s="62"/>
      <c r="P52" s="127"/>
      <c r="Q52" s="128"/>
      <c r="R52" s="54">
        <f t="shared" si="2"/>
        <v>0</v>
      </c>
      <c r="S52" s="55">
        <f t="shared" si="4"/>
        <v>0</v>
      </c>
      <c r="T52" s="210">
        <f t="shared" si="3"/>
        <v>0</v>
      </c>
      <c r="U52" s="192"/>
      <c r="V52" s="192"/>
      <c r="W52" s="192"/>
      <c r="X52" s="192"/>
      <c r="Y52" s="192"/>
      <c r="Z52" s="192"/>
      <c r="AA52" s="192"/>
      <c r="AB52" s="192"/>
      <c r="AC52" s="192"/>
      <c r="AD52" s="192"/>
      <c r="AE52" s="192"/>
      <c r="AF52" s="192"/>
      <c r="AG52" s="192"/>
      <c r="AH52" s="192"/>
      <c r="AI52" s="192"/>
      <c r="AJ52" s="192"/>
      <c r="AK52" s="192"/>
    </row>
    <row r="53" spans="1:37" ht="15" hidden="1" customHeight="1">
      <c r="A53" s="239"/>
      <c r="B53" s="240"/>
      <c r="C53" s="240"/>
      <c r="D53" s="237"/>
      <c r="E53" s="52"/>
      <c r="F53" s="57"/>
      <c r="G53" s="58"/>
      <c r="H53" s="58"/>
      <c r="I53" s="118"/>
      <c r="J53" s="119"/>
      <c r="K53" s="119"/>
      <c r="L53" s="59"/>
      <c r="M53" s="60"/>
      <c r="N53" s="60"/>
      <c r="O53" s="62"/>
      <c r="P53" s="127"/>
      <c r="Q53" s="128"/>
      <c r="R53" s="54">
        <f t="shared" si="2"/>
        <v>0</v>
      </c>
      <c r="S53" s="55">
        <f t="shared" si="4"/>
        <v>0</v>
      </c>
      <c r="T53" s="210">
        <f t="shared" si="3"/>
        <v>0</v>
      </c>
      <c r="U53" s="192"/>
      <c r="V53" s="192"/>
      <c r="W53" s="192"/>
      <c r="X53" s="192"/>
      <c r="Y53" s="192"/>
      <c r="Z53" s="192"/>
      <c r="AA53" s="192"/>
      <c r="AB53" s="192"/>
      <c r="AC53" s="192"/>
      <c r="AD53" s="192"/>
      <c r="AE53" s="192"/>
      <c r="AF53" s="192"/>
      <c r="AG53" s="192"/>
      <c r="AH53" s="192"/>
      <c r="AI53" s="192"/>
      <c r="AJ53" s="192"/>
      <c r="AK53" s="192"/>
    </row>
    <row r="54" spans="1:37" ht="15" hidden="1" customHeight="1">
      <c r="A54" s="239"/>
      <c r="B54" s="240"/>
      <c r="C54" s="240"/>
      <c r="D54" s="237"/>
      <c r="E54" s="52"/>
      <c r="F54" s="57"/>
      <c r="G54" s="58"/>
      <c r="H54" s="58"/>
      <c r="I54" s="118"/>
      <c r="J54" s="119"/>
      <c r="K54" s="119"/>
      <c r="L54" s="59"/>
      <c r="M54" s="60"/>
      <c r="N54" s="60"/>
      <c r="O54" s="62"/>
      <c r="P54" s="127"/>
      <c r="Q54" s="128"/>
      <c r="R54" s="54">
        <f t="shared" si="2"/>
        <v>0</v>
      </c>
      <c r="S54" s="55">
        <f t="shared" si="4"/>
        <v>0</v>
      </c>
      <c r="T54" s="210">
        <f t="shared" si="3"/>
        <v>0</v>
      </c>
      <c r="U54" s="192"/>
      <c r="V54" s="192"/>
      <c r="W54" s="192"/>
      <c r="X54" s="192"/>
      <c r="Y54" s="192"/>
      <c r="Z54" s="192"/>
      <c r="AA54" s="192"/>
      <c r="AB54" s="192"/>
      <c r="AC54" s="192"/>
      <c r="AD54" s="192"/>
      <c r="AE54" s="192"/>
      <c r="AF54" s="192"/>
      <c r="AG54" s="192"/>
      <c r="AH54" s="192"/>
      <c r="AI54" s="192"/>
      <c r="AJ54" s="192"/>
      <c r="AK54" s="192"/>
    </row>
    <row r="55" spans="1:37" ht="15" hidden="1" customHeight="1">
      <c r="A55" s="239"/>
      <c r="B55" s="240"/>
      <c r="C55" s="240"/>
      <c r="D55" s="237"/>
      <c r="E55" s="52"/>
      <c r="F55" s="57"/>
      <c r="G55" s="58"/>
      <c r="H55" s="58"/>
      <c r="I55" s="118"/>
      <c r="J55" s="119"/>
      <c r="K55" s="119"/>
      <c r="L55" s="59"/>
      <c r="M55" s="60"/>
      <c r="N55" s="60"/>
      <c r="O55" s="62"/>
      <c r="P55" s="127"/>
      <c r="Q55" s="128"/>
      <c r="R55" s="54">
        <f t="shared" si="2"/>
        <v>0</v>
      </c>
      <c r="S55" s="55">
        <f t="shared" si="4"/>
        <v>0</v>
      </c>
      <c r="T55" s="210">
        <f t="shared" si="3"/>
        <v>0</v>
      </c>
      <c r="U55" s="192"/>
      <c r="V55" s="192"/>
      <c r="W55" s="192"/>
      <c r="X55" s="192"/>
      <c r="Y55" s="192"/>
      <c r="Z55" s="192"/>
      <c r="AA55" s="192"/>
      <c r="AB55" s="192"/>
      <c r="AC55" s="192"/>
      <c r="AD55" s="192"/>
      <c r="AE55" s="192"/>
      <c r="AF55" s="192"/>
      <c r="AG55" s="192"/>
      <c r="AH55" s="192"/>
      <c r="AI55" s="192"/>
      <c r="AJ55" s="192"/>
      <c r="AK55" s="192"/>
    </row>
    <row r="56" spans="1:37" ht="15" hidden="1" customHeight="1">
      <c r="A56" s="239"/>
      <c r="B56" s="240"/>
      <c r="C56" s="240"/>
      <c r="D56" s="237"/>
      <c r="E56" s="52"/>
      <c r="F56" s="57"/>
      <c r="G56" s="58"/>
      <c r="H56" s="58"/>
      <c r="I56" s="118"/>
      <c r="J56" s="119"/>
      <c r="K56" s="119"/>
      <c r="L56" s="59"/>
      <c r="M56" s="60"/>
      <c r="N56" s="60"/>
      <c r="O56" s="62"/>
      <c r="P56" s="127"/>
      <c r="Q56" s="128"/>
      <c r="R56" s="54">
        <f t="shared" si="2"/>
        <v>0</v>
      </c>
      <c r="S56" s="55">
        <f t="shared" si="4"/>
        <v>0</v>
      </c>
      <c r="T56" s="210">
        <f t="shared" si="3"/>
        <v>0</v>
      </c>
      <c r="U56" s="192"/>
      <c r="V56" s="192"/>
      <c r="W56" s="192"/>
      <c r="X56" s="192"/>
      <c r="Y56" s="192"/>
      <c r="Z56" s="192"/>
      <c r="AA56" s="192"/>
      <c r="AB56" s="192"/>
      <c r="AC56" s="192"/>
      <c r="AD56" s="192"/>
      <c r="AE56" s="192"/>
      <c r="AF56" s="192"/>
      <c r="AG56" s="192"/>
      <c r="AH56" s="192"/>
      <c r="AI56" s="192"/>
      <c r="AJ56" s="192"/>
      <c r="AK56" s="192"/>
    </row>
    <row r="57" spans="1:37" ht="15" hidden="1" customHeight="1">
      <c r="A57" s="239"/>
      <c r="B57" s="240"/>
      <c r="C57" s="240"/>
      <c r="D57" s="237"/>
      <c r="E57" s="52"/>
      <c r="F57" s="57"/>
      <c r="G57" s="58"/>
      <c r="H57" s="58"/>
      <c r="I57" s="118"/>
      <c r="J57" s="119"/>
      <c r="K57" s="119"/>
      <c r="L57" s="59"/>
      <c r="M57" s="60"/>
      <c r="N57" s="60"/>
      <c r="O57" s="62"/>
      <c r="P57" s="127"/>
      <c r="Q57" s="128"/>
      <c r="R57" s="54">
        <f t="shared" si="2"/>
        <v>0</v>
      </c>
      <c r="S57" s="55">
        <f t="shared" si="4"/>
        <v>0</v>
      </c>
      <c r="T57" s="210">
        <f t="shared" si="3"/>
        <v>0</v>
      </c>
      <c r="U57" s="192"/>
      <c r="V57" s="192"/>
      <c r="W57" s="192"/>
      <c r="X57" s="192"/>
      <c r="Y57" s="192"/>
      <c r="Z57" s="192"/>
      <c r="AA57" s="192"/>
      <c r="AB57" s="192"/>
      <c r="AC57" s="192"/>
      <c r="AD57" s="192"/>
      <c r="AE57" s="192"/>
      <c r="AF57" s="192"/>
      <c r="AG57" s="192"/>
      <c r="AH57" s="192"/>
      <c r="AI57" s="192"/>
      <c r="AJ57" s="192"/>
      <c r="AK57" s="192"/>
    </row>
    <row r="58" spans="1:37" ht="15" hidden="1" customHeight="1">
      <c r="A58" s="239"/>
      <c r="B58" s="240"/>
      <c r="C58" s="240"/>
      <c r="D58" s="237"/>
      <c r="E58" s="52"/>
      <c r="F58" s="57"/>
      <c r="G58" s="58"/>
      <c r="H58" s="58"/>
      <c r="I58" s="118"/>
      <c r="J58" s="119"/>
      <c r="K58" s="119"/>
      <c r="L58" s="59"/>
      <c r="M58" s="60"/>
      <c r="N58" s="60"/>
      <c r="O58" s="62"/>
      <c r="P58" s="127"/>
      <c r="Q58" s="128"/>
      <c r="R58" s="54">
        <f t="shared" si="2"/>
        <v>0</v>
      </c>
      <c r="S58" s="55">
        <f t="shared" si="4"/>
        <v>0</v>
      </c>
      <c r="T58" s="210">
        <f t="shared" si="3"/>
        <v>0</v>
      </c>
      <c r="U58" s="192"/>
      <c r="V58" s="192"/>
      <c r="W58" s="192"/>
      <c r="X58" s="192"/>
      <c r="Y58" s="192"/>
      <c r="Z58" s="192"/>
      <c r="AA58" s="192"/>
      <c r="AB58" s="192"/>
      <c r="AC58" s="192"/>
      <c r="AD58" s="192"/>
      <c r="AE58" s="192"/>
      <c r="AF58" s="192"/>
      <c r="AG58" s="192"/>
      <c r="AH58" s="192"/>
      <c r="AI58" s="192"/>
      <c r="AJ58" s="192"/>
      <c r="AK58" s="192"/>
    </row>
    <row r="59" spans="1:37" ht="15" hidden="1" customHeight="1">
      <c r="A59" s="239"/>
      <c r="B59" s="240"/>
      <c r="C59" s="240"/>
      <c r="D59" s="237"/>
      <c r="E59" s="52"/>
      <c r="F59" s="57"/>
      <c r="G59" s="58"/>
      <c r="H59" s="58"/>
      <c r="I59" s="118"/>
      <c r="J59" s="119"/>
      <c r="K59" s="119"/>
      <c r="L59" s="59"/>
      <c r="M59" s="60"/>
      <c r="N59" s="60"/>
      <c r="O59" s="62"/>
      <c r="P59" s="127"/>
      <c r="Q59" s="128"/>
      <c r="R59" s="54">
        <f t="shared" si="2"/>
        <v>0</v>
      </c>
      <c r="S59" s="55">
        <f t="shared" si="4"/>
        <v>0</v>
      </c>
      <c r="T59" s="210">
        <f t="shared" si="3"/>
        <v>0</v>
      </c>
      <c r="U59" s="192"/>
      <c r="V59" s="192"/>
      <c r="W59" s="192"/>
      <c r="X59" s="192"/>
      <c r="Y59" s="192"/>
      <c r="Z59" s="192"/>
      <c r="AA59" s="192"/>
      <c r="AB59" s="192"/>
      <c r="AC59" s="192"/>
      <c r="AD59" s="192"/>
      <c r="AE59" s="192"/>
      <c r="AF59" s="192"/>
      <c r="AG59" s="192"/>
      <c r="AH59" s="192"/>
      <c r="AI59" s="192"/>
      <c r="AJ59" s="192"/>
      <c r="AK59" s="192"/>
    </row>
    <row r="60" spans="1:37" ht="15" hidden="1" customHeight="1">
      <c r="A60" s="239"/>
      <c r="B60" s="240"/>
      <c r="C60" s="240"/>
      <c r="D60" s="237"/>
      <c r="E60" s="52"/>
      <c r="F60" s="57"/>
      <c r="G60" s="58"/>
      <c r="H60" s="58"/>
      <c r="I60" s="118"/>
      <c r="J60" s="119"/>
      <c r="K60" s="119"/>
      <c r="L60" s="59"/>
      <c r="M60" s="60"/>
      <c r="N60" s="60"/>
      <c r="O60" s="62"/>
      <c r="P60" s="127"/>
      <c r="Q60" s="128"/>
      <c r="R60" s="54">
        <f t="shared" si="2"/>
        <v>0</v>
      </c>
      <c r="S60" s="55">
        <f t="shared" si="4"/>
        <v>0</v>
      </c>
      <c r="T60" s="210">
        <f t="shared" si="3"/>
        <v>0</v>
      </c>
      <c r="U60" s="192"/>
      <c r="V60" s="192"/>
      <c r="W60" s="192"/>
      <c r="X60" s="192"/>
      <c r="Y60" s="192"/>
      <c r="Z60" s="192"/>
      <c r="AA60" s="192"/>
      <c r="AB60" s="192"/>
      <c r="AC60" s="192"/>
      <c r="AD60" s="192"/>
      <c r="AE60" s="192"/>
      <c r="AF60" s="192"/>
      <c r="AG60" s="192"/>
      <c r="AH60" s="192"/>
      <c r="AI60" s="192"/>
      <c r="AJ60" s="192"/>
      <c r="AK60" s="192"/>
    </row>
    <row r="61" spans="1:37" ht="15" hidden="1" customHeight="1">
      <c r="A61" s="239"/>
      <c r="B61" s="240"/>
      <c r="C61" s="240"/>
      <c r="D61" s="237"/>
      <c r="E61" s="52"/>
      <c r="F61" s="57"/>
      <c r="G61" s="58"/>
      <c r="H61" s="58"/>
      <c r="I61" s="118"/>
      <c r="J61" s="119"/>
      <c r="K61" s="119"/>
      <c r="L61" s="59"/>
      <c r="M61" s="60"/>
      <c r="N61" s="60"/>
      <c r="O61" s="62"/>
      <c r="P61" s="127"/>
      <c r="Q61" s="128"/>
      <c r="R61" s="54">
        <f t="shared" si="2"/>
        <v>0</v>
      </c>
      <c r="S61" s="55">
        <f t="shared" si="4"/>
        <v>0</v>
      </c>
      <c r="T61" s="210">
        <f t="shared" si="3"/>
        <v>0</v>
      </c>
      <c r="U61" s="192"/>
      <c r="V61" s="192"/>
      <c r="W61" s="192"/>
      <c r="X61" s="192"/>
      <c r="Y61" s="192"/>
      <c r="Z61" s="192"/>
      <c r="AA61" s="192"/>
      <c r="AB61" s="192"/>
      <c r="AC61" s="192"/>
      <c r="AD61" s="192"/>
      <c r="AE61" s="192"/>
      <c r="AF61" s="192"/>
      <c r="AG61" s="192"/>
      <c r="AH61" s="192"/>
      <c r="AI61" s="192"/>
      <c r="AJ61" s="192"/>
      <c r="AK61" s="192"/>
    </row>
    <row r="62" spans="1:37" ht="15" hidden="1" customHeight="1">
      <c r="A62" s="239"/>
      <c r="B62" s="240"/>
      <c r="C62" s="240"/>
      <c r="D62" s="237"/>
      <c r="E62" s="52"/>
      <c r="F62" s="57"/>
      <c r="G62" s="58"/>
      <c r="H62" s="58"/>
      <c r="I62" s="118"/>
      <c r="J62" s="119"/>
      <c r="K62" s="119"/>
      <c r="L62" s="59"/>
      <c r="M62" s="60"/>
      <c r="N62" s="60"/>
      <c r="O62" s="62"/>
      <c r="P62" s="127"/>
      <c r="Q62" s="128"/>
      <c r="R62" s="54">
        <f t="shared" si="2"/>
        <v>0</v>
      </c>
      <c r="S62" s="55">
        <f t="shared" si="4"/>
        <v>0</v>
      </c>
      <c r="T62" s="210">
        <f t="shared" si="3"/>
        <v>0</v>
      </c>
      <c r="U62" s="192"/>
      <c r="V62" s="192"/>
      <c r="W62" s="192"/>
      <c r="X62" s="192"/>
      <c r="Y62" s="192"/>
      <c r="Z62" s="192"/>
      <c r="AA62" s="192"/>
      <c r="AB62" s="192"/>
      <c r="AC62" s="192"/>
      <c r="AD62" s="192"/>
      <c r="AE62" s="192"/>
      <c r="AF62" s="192"/>
      <c r="AG62" s="192"/>
      <c r="AH62" s="192"/>
      <c r="AI62" s="192"/>
      <c r="AJ62" s="192"/>
      <c r="AK62" s="192"/>
    </row>
    <row r="63" spans="1:37" ht="15" hidden="1" customHeight="1">
      <c r="A63" s="239"/>
      <c r="B63" s="240"/>
      <c r="C63" s="240"/>
      <c r="D63" s="237"/>
      <c r="E63" s="52"/>
      <c r="F63" s="57"/>
      <c r="G63" s="58"/>
      <c r="H63" s="58"/>
      <c r="I63" s="118"/>
      <c r="J63" s="119"/>
      <c r="K63" s="119"/>
      <c r="L63" s="59"/>
      <c r="M63" s="60"/>
      <c r="N63" s="60"/>
      <c r="O63" s="62"/>
      <c r="P63" s="127"/>
      <c r="Q63" s="128"/>
      <c r="R63" s="54">
        <f t="shared" si="2"/>
        <v>0</v>
      </c>
      <c r="S63" s="55">
        <f t="shared" si="4"/>
        <v>0</v>
      </c>
      <c r="T63" s="210">
        <f t="shared" si="3"/>
        <v>0</v>
      </c>
      <c r="U63" s="192"/>
      <c r="V63" s="192"/>
      <c r="W63" s="192"/>
      <c r="X63" s="192"/>
      <c r="Y63" s="192"/>
      <c r="Z63" s="192"/>
      <c r="AA63" s="192"/>
      <c r="AB63" s="192"/>
      <c r="AC63" s="192"/>
      <c r="AD63" s="192"/>
      <c r="AE63" s="192"/>
      <c r="AF63" s="192"/>
      <c r="AG63" s="192"/>
      <c r="AH63" s="192"/>
      <c r="AI63" s="192"/>
      <c r="AJ63" s="192"/>
      <c r="AK63" s="192"/>
    </row>
    <row r="64" spans="1:37" ht="15" hidden="1" customHeight="1">
      <c r="A64" s="239"/>
      <c r="B64" s="240"/>
      <c r="C64" s="240"/>
      <c r="D64" s="237"/>
      <c r="E64" s="52"/>
      <c r="F64" s="57"/>
      <c r="G64" s="58"/>
      <c r="H64" s="58"/>
      <c r="I64" s="118"/>
      <c r="J64" s="119"/>
      <c r="K64" s="119"/>
      <c r="L64" s="59"/>
      <c r="M64" s="60"/>
      <c r="N64" s="60"/>
      <c r="O64" s="62"/>
      <c r="P64" s="127"/>
      <c r="Q64" s="128"/>
      <c r="R64" s="54">
        <f t="shared" si="2"/>
        <v>0</v>
      </c>
      <c r="S64" s="55">
        <f t="shared" si="4"/>
        <v>0</v>
      </c>
      <c r="T64" s="210">
        <f t="shared" si="3"/>
        <v>0</v>
      </c>
      <c r="U64" s="192"/>
      <c r="V64" s="192"/>
      <c r="W64" s="192"/>
      <c r="X64" s="192"/>
      <c r="Y64" s="192"/>
      <c r="Z64" s="192"/>
      <c r="AA64" s="192"/>
      <c r="AB64" s="192"/>
      <c r="AC64" s="192"/>
      <c r="AD64" s="192"/>
      <c r="AE64" s="192"/>
      <c r="AF64" s="192"/>
      <c r="AG64" s="192"/>
      <c r="AH64" s="192"/>
      <c r="AI64" s="192"/>
      <c r="AJ64" s="192"/>
      <c r="AK64" s="192"/>
    </row>
    <row r="65" spans="1:37" ht="15" hidden="1" customHeight="1">
      <c r="A65" s="239"/>
      <c r="B65" s="240"/>
      <c r="C65" s="240"/>
      <c r="D65" s="237"/>
      <c r="E65" s="52"/>
      <c r="F65" s="57"/>
      <c r="G65" s="58"/>
      <c r="H65" s="58"/>
      <c r="I65" s="118"/>
      <c r="J65" s="119"/>
      <c r="K65" s="119"/>
      <c r="L65" s="59"/>
      <c r="M65" s="60"/>
      <c r="N65" s="60"/>
      <c r="O65" s="62"/>
      <c r="P65" s="127"/>
      <c r="Q65" s="128"/>
      <c r="R65" s="54">
        <f t="shared" si="2"/>
        <v>0</v>
      </c>
      <c r="S65" s="55">
        <f t="shared" si="4"/>
        <v>0</v>
      </c>
      <c r="T65" s="210">
        <f t="shared" si="3"/>
        <v>0</v>
      </c>
      <c r="U65" s="192"/>
      <c r="V65" s="192"/>
      <c r="W65" s="192"/>
      <c r="X65" s="192"/>
      <c r="Y65" s="192"/>
      <c r="Z65" s="192"/>
      <c r="AA65" s="192"/>
      <c r="AB65" s="192"/>
      <c r="AC65" s="192"/>
      <c r="AD65" s="192"/>
      <c r="AE65" s="192"/>
      <c r="AF65" s="192"/>
      <c r="AG65" s="192"/>
      <c r="AH65" s="192"/>
      <c r="AI65" s="192"/>
      <c r="AJ65" s="192"/>
      <c r="AK65" s="192"/>
    </row>
    <row r="66" spans="1:37" ht="15" hidden="1" customHeight="1">
      <c r="A66" s="239"/>
      <c r="B66" s="240"/>
      <c r="C66" s="240"/>
      <c r="D66" s="237"/>
      <c r="E66" s="52"/>
      <c r="F66" s="57"/>
      <c r="G66" s="58"/>
      <c r="H66" s="58"/>
      <c r="I66" s="118"/>
      <c r="J66" s="119"/>
      <c r="K66" s="119"/>
      <c r="L66" s="59"/>
      <c r="M66" s="60"/>
      <c r="N66" s="60"/>
      <c r="O66" s="62"/>
      <c r="P66" s="127"/>
      <c r="Q66" s="128"/>
      <c r="R66" s="54">
        <f t="shared" si="2"/>
        <v>0</v>
      </c>
      <c r="S66" s="55">
        <f t="shared" si="4"/>
        <v>0</v>
      </c>
      <c r="T66" s="210">
        <f t="shared" si="3"/>
        <v>0</v>
      </c>
      <c r="U66" s="192"/>
      <c r="V66" s="192"/>
      <c r="W66" s="192"/>
      <c r="X66" s="192"/>
      <c r="Y66" s="192"/>
      <c r="Z66" s="192"/>
      <c r="AA66" s="192"/>
      <c r="AB66" s="192"/>
      <c r="AC66" s="192"/>
      <c r="AD66" s="192"/>
      <c r="AE66" s="192"/>
      <c r="AF66" s="192"/>
      <c r="AG66" s="192"/>
      <c r="AH66" s="192"/>
      <c r="AI66" s="192"/>
      <c r="AJ66" s="192"/>
      <c r="AK66" s="192"/>
    </row>
    <row r="67" spans="1:37" ht="15" hidden="1" customHeight="1">
      <c r="A67" s="239"/>
      <c r="B67" s="240"/>
      <c r="C67" s="240"/>
      <c r="D67" s="237"/>
      <c r="E67" s="52"/>
      <c r="F67" s="57"/>
      <c r="G67" s="58"/>
      <c r="H67" s="58"/>
      <c r="I67" s="118"/>
      <c r="J67" s="119"/>
      <c r="K67" s="119"/>
      <c r="L67" s="59"/>
      <c r="M67" s="60"/>
      <c r="N67" s="60"/>
      <c r="O67" s="62"/>
      <c r="P67" s="127"/>
      <c r="Q67" s="128"/>
      <c r="R67" s="54">
        <f t="shared" si="2"/>
        <v>0</v>
      </c>
      <c r="S67" s="55">
        <f t="shared" si="4"/>
        <v>0</v>
      </c>
      <c r="T67" s="210">
        <f t="shared" si="3"/>
        <v>0</v>
      </c>
      <c r="U67" s="192"/>
      <c r="V67" s="192"/>
      <c r="W67" s="192"/>
      <c r="X67" s="192"/>
      <c r="Y67" s="192"/>
      <c r="Z67" s="192"/>
      <c r="AA67" s="192"/>
      <c r="AB67" s="192"/>
      <c r="AC67" s="192"/>
      <c r="AD67" s="192"/>
      <c r="AE67" s="192"/>
      <c r="AF67" s="192"/>
      <c r="AG67" s="192"/>
      <c r="AH67" s="192"/>
      <c r="AI67" s="192"/>
      <c r="AJ67" s="192"/>
      <c r="AK67" s="192"/>
    </row>
    <row r="68" spans="1:37" ht="15" hidden="1" customHeight="1">
      <c r="A68" s="239"/>
      <c r="B68" s="240"/>
      <c r="C68" s="240"/>
      <c r="D68" s="237"/>
      <c r="E68" s="52"/>
      <c r="F68" s="57"/>
      <c r="G68" s="58"/>
      <c r="H68" s="58"/>
      <c r="I68" s="118"/>
      <c r="J68" s="119"/>
      <c r="K68" s="119"/>
      <c r="L68" s="59"/>
      <c r="M68" s="60"/>
      <c r="N68" s="60"/>
      <c r="O68" s="62"/>
      <c r="P68" s="127"/>
      <c r="Q68" s="128"/>
      <c r="R68" s="54">
        <f t="shared" si="2"/>
        <v>0</v>
      </c>
      <c r="S68" s="55">
        <f t="shared" si="4"/>
        <v>0</v>
      </c>
      <c r="T68" s="210">
        <f t="shared" si="3"/>
        <v>0</v>
      </c>
      <c r="U68" s="192"/>
      <c r="V68" s="192"/>
      <c r="W68" s="192"/>
      <c r="X68" s="192"/>
      <c r="Y68" s="192"/>
      <c r="Z68" s="192"/>
      <c r="AA68" s="192"/>
      <c r="AB68" s="192"/>
      <c r="AC68" s="192"/>
      <c r="AD68" s="192"/>
      <c r="AE68" s="192"/>
      <c r="AF68" s="192"/>
      <c r="AG68" s="192"/>
      <c r="AH68" s="192"/>
      <c r="AI68" s="192"/>
      <c r="AJ68" s="192"/>
      <c r="AK68" s="192"/>
    </row>
    <row r="69" spans="1:37" ht="15" hidden="1" customHeight="1">
      <c r="A69" s="239"/>
      <c r="B69" s="240"/>
      <c r="C69" s="240"/>
      <c r="D69" s="237"/>
      <c r="E69" s="52"/>
      <c r="F69" s="57"/>
      <c r="G69" s="58"/>
      <c r="H69" s="58"/>
      <c r="I69" s="118"/>
      <c r="J69" s="119"/>
      <c r="K69" s="119"/>
      <c r="L69" s="59"/>
      <c r="M69" s="60"/>
      <c r="N69" s="60"/>
      <c r="O69" s="62"/>
      <c r="P69" s="127"/>
      <c r="Q69" s="128"/>
      <c r="R69" s="54">
        <f t="shared" si="2"/>
        <v>0</v>
      </c>
      <c r="S69" s="55">
        <f t="shared" si="4"/>
        <v>0</v>
      </c>
      <c r="T69" s="210">
        <f t="shared" si="3"/>
        <v>0</v>
      </c>
      <c r="U69" s="192"/>
      <c r="V69" s="192"/>
      <c r="W69" s="192"/>
      <c r="X69" s="192"/>
      <c r="Y69" s="192"/>
      <c r="Z69" s="192"/>
      <c r="AA69" s="192"/>
      <c r="AB69" s="192"/>
      <c r="AC69" s="192"/>
      <c r="AD69" s="192"/>
      <c r="AE69" s="192"/>
      <c r="AF69" s="192"/>
      <c r="AG69" s="192"/>
      <c r="AH69" s="192"/>
      <c r="AI69" s="192"/>
      <c r="AJ69" s="192"/>
      <c r="AK69" s="192"/>
    </row>
    <row r="70" spans="1:37" ht="15" hidden="1" customHeight="1">
      <c r="A70" s="239"/>
      <c r="B70" s="240"/>
      <c r="C70" s="240"/>
      <c r="D70" s="237"/>
      <c r="E70" s="52"/>
      <c r="F70" s="57"/>
      <c r="G70" s="58"/>
      <c r="H70" s="58"/>
      <c r="I70" s="118"/>
      <c r="J70" s="119"/>
      <c r="K70" s="119"/>
      <c r="L70" s="59"/>
      <c r="M70" s="60"/>
      <c r="N70" s="60"/>
      <c r="O70" s="62"/>
      <c r="P70" s="127"/>
      <c r="Q70" s="128"/>
      <c r="R70" s="54">
        <f t="shared" si="2"/>
        <v>0</v>
      </c>
      <c r="S70" s="55">
        <f t="shared" si="4"/>
        <v>0</v>
      </c>
      <c r="T70" s="210">
        <f t="shared" si="3"/>
        <v>0</v>
      </c>
      <c r="U70" s="192"/>
      <c r="V70" s="192"/>
      <c r="W70" s="192"/>
      <c r="X70" s="192"/>
      <c r="Y70" s="192"/>
      <c r="Z70" s="192"/>
      <c r="AA70" s="192"/>
      <c r="AB70" s="192"/>
      <c r="AC70" s="192"/>
      <c r="AD70" s="192"/>
      <c r="AE70" s="192"/>
      <c r="AF70" s="192"/>
      <c r="AG70" s="192"/>
      <c r="AH70" s="192"/>
      <c r="AI70" s="192"/>
      <c r="AJ70" s="192"/>
      <c r="AK70" s="192"/>
    </row>
    <row r="71" spans="1:37" ht="15" hidden="1" customHeight="1">
      <c r="A71" s="239"/>
      <c r="B71" s="240"/>
      <c r="C71" s="240"/>
      <c r="D71" s="237"/>
      <c r="E71" s="52"/>
      <c r="F71" s="57"/>
      <c r="G71" s="58"/>
      <c r="H71" s="58"/>
      <c r="I71" s="118"/>
      <c r="J71" s="119"/>
      <c r="K71" s="119"/>
      <c r="L71" s="59"/>
      <c r="M71" s="60"/>
      <c r="N71" s="60"/>
      <c r="O71" s="62"/>
      <c r="P71" s="127"/>
      <c r="Q71" s="128"/>
      <c r="R71" s="54">
        <f t="shared" si="2"/>
        <v>0</v>
      </c>
      <c r="S71" s="55">
        <f t="shared" si="4"/>
        <v>0</v>
      </c>
      <c r="T71" s="210">
        <f t="shared" si="3"/>
        <v>0</v>
      </c>
      <c r="U71" s="192"/>
      <c r="V71" s="192"/>
      <c r="W71" s="192"/>
      <c r="X71" s="192"/>
      <c r="Y71" s="192"/>
      <c r="Z71" s="192"/>
      <c r="AA71" s="192"/>
      <c r="AB71" s="192"/>
      <c r="AC71" s="192"/>
      <c r="AD71" s="192"/>
      <c r="AE71" s="192"/>
      <c r="AF71" s="192"/>
      <c r="AG71" s="192"/>
      <c r="AH71" s="192"/>
      <c r="AI71" s="192"/>
      <c r="AJ71" s="192"/>
      <c r="AK71" s="192"/>
    </row>
    <row r="72" spans="1:37" ht="15" hidden="1" customHeight="1">
      <c r="A72" s="239"/>
      <c r="B72" s="240"/>
      <c r="C72" s="240"/>
      <c r="D72" s="237"/>
      <c r="E72" s="52"/>
      <c r="F72" s="57"/>
      <c r="G72" s="58"/>
      <c r="H72" s="58"/>
      <c r="I72" s="118"/>
      <c r="J72" s="119"/>
      <c r="K72" s="119"/>
      <c r="L72" s="59"/>
      <c r="M72" s="60"/>
      <c r="N72" s="60"/>
      <c r="O72" s="62"/>
      <c r="P72" s="127"/>
      <c r="Q72" s="128"/>
      <c r="R72" s="54">
        <f t="shared" si="2"/>
        <v>0</v>
      </c>
      <c r="S72" s="55">
        <f t="shared" si="4"/>
        <v>0</v>
      </c>
      <c r="T72" s="210">
        <f t="shared" si="3"/>
        <v>0</v>
      </c>
      <c r="U72" s="192"/>
      <c r="V72" s="192"/>
      <c r="W72" s="192"/>
      <c r="X72" s="192"/>
      <c r="Y72" s="192"/>
      <c r="Z72" s="192"/>
      <c r="AA72" s="192"/>
      <c r="AB72" s="192"/>
      <c r="AC72" s="192"/>
      <c r="AD72" s="192"/>
      <c r="AE72" s="192"/>
      <c r="AF72" s="192"/>
      <c r="AG72" s="192"/>
      <c r="AH72" s="192"/>
      <c r="AI72" s="192"/>
      <c r="AJ72" s="192"/>
      <c r="AK72" s="192"/>
    </row>
    <row r="73" spans="1:37" ht="15" hidden="1" customHeight="1">
      <c r="A73" s="239"/>
      <c r="B73" s="240"/>
      <c r="C73" s="240"/>
      <c r="D73" s="237"/>
      <c r="E73" s="52"/>
      <c r="F73" s="57"/>
      <c r="G73" s="58"/>
      <c r="H73" s="58"/>
      <c r="I73" s="118"/>
      <c r="J73" s="119"/>
      <c r="K73" s="119"/>
      <c r="L73" s="59"/>
      <c r="M73" s="60"/>
      <c r="N73" s="60"/>
      <c r="O73" s="62"/>
      <c r="P73" s="127"/>
      <c r="Q73" s="128"/>
      <c r="R73" s="54">
        <f t="shared" si="2"/>
        <v>0</v>
      </c>
      <c r="S73" s="55">
        <f t="shared" si="4"/>
        <v>0</v>
      </c>
      <c r="T73" s="210">
        <f t="shared" si="3"/>
        <v>0</v>
      </c>
      <c r="U73" s="192"/>
      <c r="V73" s="192"/>
      <c r="W73" s="192"/>
      <c r="X73" s="192"/>
      <c r="Y73" s="192"/>
      <c r="Z73" s="192"/>
      <c r="AA73" s="192"/>
      <c r="AB73" s="192"/>
      <c r="AC73" s="192"/>
      <c r="AD73" s="192"/>
      <c r="AE73" s="192"/>
      <c r="AF73" s="192"/>
      <c r="AG73" s="192"/>
      <c r="AH73" s="192"/>
      <c r="AI73" s="192"/>
      <c r="AJ73" s="192"/>
      <c r="AK73" s="192"/>
    </row>
    <row r="74" spans="1:37" ht="15" hidden="1" customHeight="1">
      <c r="A74" s="239"/>
      <c r="B74" s="240"/>
      <c r="C74" s="240"/>
      <c r="D74" s="237"/>
      <c r="E74" s="52"/>
      <c r="F74" s="57"/>
      <c r="G74" s="58"/>
      <c r="H74" s="58"/>
      <c r="I74" s="118"/>
      <c r="J74" s="119"/>
      <c r="K74" s="119"/>
      <c r="L74" s="59"/>
      <c r="M74" s="60"/>
      <c r="N74" s="60"/>
      <c r="O74" s="62"/>
      <c r="P74" s="127"/>
      <c r="Q74" s="128"/>
      <c r="R74" s="54">
        <f t="shared" si="2"/>
        <v>0</v>
      </c>
      <c r="S74" s="55">
        <f t="shared" si="4"/>
        <v>0</v>
      </c>
      <c r="T74" s="210">
        <f t="shared" si="3"/>
        <v>0</v>
      </c>
      <c r="U74" s="192"/>
      <c r="V74" s="192"/>
      <c r="W74" s="192"/>
      <c r="X74" s="192"/>
      <c r="Y74" s="192"/>
      <c r="Z74" s="192"/>
      <c r="AA74" s="192"/>
      <c r="AB74" s="192"/>
      <c r="AC74" s="192"/>
      <c r="AD74" s="192"/>
      <c r="AE74" s="192"/>
      <c r="AF74" s="192"/>
      <c r="AG74" s="192"/>
      <c r="AH74" s="192"/>
      <c r="AI74" s="192"/>
      <c r="AJ74" s="192"/>
      <c r="AK74" s="192"/>
    </row>
    <row r="75" spans="1:37" ht="15" hidden="1" customHeight="1">
      <c r="A75" s="239"/>
      <c r="B75" s="240"/>
      <c r="C75" s="240"/>
      <c r="D75" s="237"/>
      <c r="E75" s="52"/>
      <c r="F75" s="57"/>
      <c r="G75" s="58"/>
      <c r="H75" s="58"/>
      <c r="I75" s="118"/>
      <c r="J75" s="119"/>
      <c r="K75" s="119"/>
      <c r="L75" s="59"/>
      <c r="M75" s="60"/>
      <c r="N75" s="60"/>
      <c r="O75" s="62"/>
      <c r="P75" s="127"/>
      <c r="Q75" s="128"/>
      <c r="R75" s="54">
        <f t="shared" si="2"/>
        <v>0</v>
      </c>
      <c r="S75" s="55">
        <f t="shared" si="4"/>
        <v>0</v>
      </c>
      <c r="T75" s="210">
        <f t="shared" si="3"/>
        <v>0</v>
      </c>
      <c r="U75" s="192"/>
      <c r="V75" s="192"/>
      <c r="W75" s="192"/>
      <c r="X75" s="192"/>
      <c r="Y75" s="192"/>
      <c r="Z75" s="192"/>
      <c r="AA75" s="192"/>
      <c r="AB75" s="192"/>
      <c r="AC75" s="192"/>
      <c r="AD75" s="192"/>
      <c r="AE75" s="192"/>
      <c r="AF75" s="192"/>
      <c r="AG75" s="192"/>
      <c r="AH75" s="192"/>
      <c r="AI75" s="192"/>
      <c r="AJ75" s="192"/>
      <c r="AK75" s="192"/>
    </row>
    <row r="76" spans="1:37" ht="15" hidden="1" customHeight="1">
      <c r="A76" s="239"/>
      <c r="B76" s="240"/>
      <c r="C76" s="240"/>
      <c r="D76" s="237"/>
      <c r="E76" s="52"/>
      <c r="F76" s="57"/>
      <c r="G76" s="58"/>
      <c r="H76" s="58"/>
      <c r="I76" s="118"/>
      <c r="J76" s="119"/>
      <c r="K76" s="119"/>
      <c r="L76" s="59"/>
      <c r="M76" s="60"/>
      <c r="N76" s="60"/>
      <c r="O76" s="62"/>
      <c r="P76" s="127"/>
      <c r="Q76" s="128"/>
      <c r="R76" s="54">
        <f t="shared" si="2"/>
        <v>0</v>
      </c>
      <c r="S76" s="55">
        <f t="shared" si="4"/>
        <v>0</v>
      </c>
      <c r="T76" s="210">
        <f t="shared" si="3"/>
        <v>0</v>
      </c>
      <c r="U76" s="192"/>
      <c r="V76" s="192"/>
      <c r="W76" s="192"/>
      <c r="X76" s="192"/>
      <c r="Y76" s="192"/>
      <c r="Z76" s="192"/>
      <c r="AA76" s="192"/>
      <c r="AB76" s="192"/>
      <c r="AC76" s="192"/>
      <c r="AD76" s="192"/>
      <c r="AE76" s="192"/>
      <c r="AF76" s="192"/>
      <c r="AG76" s="192"/>
      <c r="AH76" s="192"/>
      <c r="AI76" s="192"/>
      <c r="AJ76" s="192"/>
      <c r="AK76" s="192"/>
    </row>
    <row r="77" spans="1:37" ht="15" hidden="1" customHeight="1">
      <c r="A77" s="239"/>
      <c r="B77" s="240"/>
      <c r="C77" s="240"/>
      <c r="D77" s="237"/>
      <c r="E77" s="52"/>
      <c r="F77" s="57"/>
      <c r="G77" s="58"/>
      <c r="H77" s="58"/>
      <c r="I77" s="118"/>
      <c r="J77" s="119"/>
      <c r="K77" s="119"/>
      <c r="L77" s="59"/>
      <c r="M77" s="60"/>
      <c r="N77" s="60"/>
      <c r="O77" s="62"/>
      <c r="P77" s="127"/>
      <c r="Q77" s="128"/>
      <c r="R77" s="54">
        <f t="shared" si="2"/>
        <v>0</v>
      </c>
      <c r="S77" s="55">
        <f t="shared" si="4"/>
        <v>0</v>
      </c>
      <c r="T77" s="210">
        <f t="shared" si="3"/>
        <v>0</v>
      </c>
      <c r="U77" s="192"/>
      <c r="V77" s="192"/>
      <c r="W77" s="192"/>
      <c r="X77" s="192"/>
      <c r="Y77" s="192"/>
      <c r="Z77" s="192"/>
      <c r="AA77" s="192"/>
      <c r="AB77" s="192"/>
      <c r="AC77" s="192"/>
      <c r="AD77" s="192"/>
      <c r="AE77" s="192"/>
      <c r="AF77" s="192"/>
      <c r="AG77" s="192"/>
      <c r="AH77" s="192"/>
      <c r="AI77" s="192"/>
      <c r="AJ77" s="192"/>
      <c r="AK77" s="192"/>
    </row>
    <row r="78" spans="1:37" ht="15" hidden="1" customHeight="1">
      <c r="A78" s="239"/>
      <c r="B78" s="240"/>
      <c r="C78" s="240"/>
      <c r="D78" s="237"/>
      <c r="E78" s="52"/>
      <c r="F78" s="57"/>
      <c r="G78" s="58"/>
      <c r="H78" s="58"/>
      <c r="I78" s="118"/>
      <c r="J78" s="119"/>
      <c r="K78" s="119"/>
      <c r="L78" s="59"/>
      <c r="M78" s="60"/>
      <c r="N78" s="60"/>
      <c r="O78" s="62"/>
      <c r="P78" s="127"/>
      <c r="Q78" s="128"/>
      <c r="R78" s="54">
        <f t="shared" si="2"/>
        <v>0</v>
      </c>
      <c r="S78" s="55">
        <f t="shared" si="4"/>
        <v>0</v>
      </c>
      <c r="T78" s="210">
        <f t="shared" si="3"/>
        <v>0</v>
      </c>
      <c r="U78" s="192"/>
      <c r="V78" s="192"/>
      <c r="W78" s="192"/>
      <c r="X78" s="192"/>
      <c r="Y78" s="192"/>
      <c r="Z78" s="192"/>
      <c r="AA78" s="192"/>
      <c r="AB78" s="192"/>
      <c r="AC78" s="192"/>
      <c r="AD78" s="192"/>
      <c r="AE78" s="192"/>
      <c r="AF78" s="192"/>
      <c r="AG78" s="192"/>
      <c r="AH78" s="192"/>
      <c r="AI78" s="192"/>
      <c r="AJ78" s="192"/>
      <c r="AK78" s="192"/>
    </row>
    <row r="79" spans="1:37" ht="15" hidden="1" customHeight="1">
      <c r="A79" s="239"/>
      <c r="B79" s="240"/>
      <c r="C79" s="240"/>
      <c r="D79" s="237"/>
      <c r="E79" s="52"/>
      <c r="F79" s="57"/>
      <c r="G79" s="58"/>
      <c r="H79" s="58"/>
      <c r="I79" s="118"/>
      <c r="J79" s="119"/>
      <c r="K79" s="119"/>
      <c r="L79" s="59"/>
      <c r="M79" s="60"/>
      <c r="N79" s="60"/>
      <c r="O79" s="62"/>
      <c r="P79" s="127"/>
      <c r="Q79" s="128"/>
      <c r="R79" s="54">
        <f t="shared" si="2"/>
        <v>0</v>
      </c>
      <c r="S79" s="55">
        <f t="shared" si="4"/>
        <v>0</v>
      </c>
      <c r="T79" s="210">
        <f t="shared" si="3"/>
        <v>0</v>
      </c>
      <c r="U79" s="192"/>
      <c r="V79" s="192"/>
      <c r="W79" s="192"/>
      <c r="X79" s="192"/>
      <c r="Y79" s="192"/>
      <c r="Z79" s="192"/>
      <c r="AA79" s="192"/>
      <c r="AB79" s="192"/>
      <c r="AC79" s="192"/>
      <c r="AD79" s="192"/>
      <c r="AE79" s="192"/>
      <c r="AF79" s="192"/>
      <c r="AG79" s="192"/>
      <c r="AH79" s="192"/>
      <c r="AI79" s="192"/>
      <c r="AJ79" s="192"/>
      <c r="AK79" s="192"/>
    </row>
    <row r="80" spans="1:37" ht="15" hidden="1" customHeight="1">
      <c r="A80" s="239"/>
      <c r="B80" s="240"/>
      <c r="C80" s="240"/>
      <c r="D80" s="237"/>
      <c r="E80" s="52"/>
      <c r="F80" s="57"/>
      <c r="G80" s="58"/>
      <c r="H80" s="58"/>
      <c r="I80" s="118"/>
      <c r="J80" s="119"/>
      <c r="K80" s="119"/>
      <c r="L80" s="59"/>
      <c r="M80" s="60"/>
      <c r="N80" s="60"/>
      <c r="O80" s="62"/>
      <c r="P80" s="127"/>
      <c r="Q80" s="128"/>
      <c r="R80" s="54">
        <f t="shared" si="2"/>
        <v>0</v>
      </c>
      <c r="S80" s="55">
        <f t="shared" si="4"/>
        <v>0</v>
      </c>
      <c r="T80" s="210">
        <f t="shared" si="3"/>
        <v>0</v>
      </c>
      <c r="U80" s="192"/>
      <c r="V80" s="192"/>
      <c r="W80" s="192"/>
      <c r="X80" s="192"/>
      <c r="Y80" s="192"/>
      <c r="Z80" s="192"/>
      <c r="AA80" s="192"/>
      <c r="AB80" s="192"/>
      <c r="AC80" s="192"/>
      <c r="AD80" s="192"/>
      <c r="AE80" s="192"/>
      <c r="AF80" s="192"/>
      <c r="AG80" s="192"/>
      <c r="AH80" s="192"/>
      <c r="AI80" s="192"/>
      <c r="AJ80" s="192"/>
      <c r="AK80" s="192"/>
    </row>
    <row r="81" spans="1:37" ht="15" hidden="1" customHeight="1">
      <c r="A81" s="239"/>
      <c r="B81" s="240"/>
      <c r="C81" s="240"/>
      <c r="D81" s="237"/>
      <c r="E81" s="52"/>
      <c r="F81" s="57"/>
      <c r="G81" s="58"/>
      <c r="H81" s="58"/>
      <c r="I81" s="118"/>
      <c r="J81" s="119"/>
      <c r="K81" s="119"/>
      <c r="L81" s="59"/>
      <c r="M81" s="60"/>
      <c r="N81" s="60"/>
      <c r="O81" s="62"/>
      <c r="P81" s="127"/>
      <c r="Q81" s="128"/>
      <c r="R81" s="54">
        <f t="shared" ref="R81:R87" si="5">SUM(L81:Q81)</f>
        <v>0</v>
      </c>
      <c r="S81" s="55">
        <f t="shared" ref="S81:S87" si="6">IF(E81="o",0,IF(COUNTIFS($E$16:$E$87,"=b")&gt;0,IF(E81="b",(F81/12*L81)+(G81/12*M81)+(H81/12*N81)+(I81/12*O81)+(J81/12*P81)+(K81/12*Q81),0),(F81*1.2%*$F$12/12*L81)+(G81*1.2%*$G$12/12*M81)+(H81*1.2%*$H$12/12*N81)+(I81*1.2%*$I$12/12*O81)+(J81*1.2%*$J$12/12*P81)+(K81*1.2%*$K$12/12*Q81)))</f>
        <v>0</v>
      </c>
      <c r="T81" s="210">
        <f t="shared" ref="T81:T87" si="7">IF(E81="o",0,SUM(L81:Q81))</f>
        <v>0</v>
      </c>
      <c r="U81" s="192"/>
      <c r="V81" s="192"/>
      <c r="W81" s="192"/>
      <c r="X81" s="192"/>
      <c r="Y81" s="192"/>
      <c r="Z81" s="192"/>
      <c r="AA81" s="192"/>
      <c r="AB81" s="192"/>
      <c r="AC81" s="192"/>
      <c r="AD81" s="192"/>
      <c r="AE81" s="192"/>
      <c r="AF81" s="192"/>
      <c r="AG81" s="192"/>
      <c r="AH81" s="192"/>
      <c r="AI81" s="192"/>
      <c r="AJ81" s="192"/>
      <c r="AK81" s="192"/>
    </row>
    <row r="82" spans="1:37" ht="15" hidden="1" customHeight="1">
      <c r="A82" s="239"/>
      <c r="B82" s="240"/>
      <c r="C82" s="240"/>
      <c r="D82" s="237"/>
      <c r="E82" s="52"/>
      <c r="F82" s="57"/>
      <c r="G82" s="58"/>
      <c r="H82" s="58"/>
      <c r="I82" s="118"/>
      <c r="J82" s="119"/>
      <c r="K82" s="119"/>
      <c r="L82" s="59"/>
      <c r="M82" s="60"/>
      <c r="N82" s="60"/>
      <c r="O82" s="62"/>
      <c r="P82" s="127"/>
      <c r="Q82" s="128"/>
      <c r="R82" s="54">
        <f t="shared" si="5"/>
        <v>0</v>
      </c>
      <c r="S82" s="55">
        <f t="shared" si="6"/>
        <v>0</v>
      </c>
      <c r="T82" s="210">
        <f t="shared" si="7"/>
        <v>0</v>
      </c>
      <c r="U82" s="192"/>
      <c r="V82" s="192"/>
      <c r="W82" s="192"/>
      <c r="X82" s="192"/>
      <c r="Y82" s="192"/>
      <c r="Z82" s="192"/>
      <c r="AA82" s="192"/>
      <c r="AB82" s="192"/>
      <c r="AC82" s="192"/>
      <c r="AD82" s="192"/>
      <c r="AE82" s="192"/>
      <c r="AF82" s="192"/>
      <c r="AG82" s="192"/>
      <c r="AH82" s="192"/>
      <c r="AI82" s="192"/>
      <c r="AJ82" s="192"/>
      <c r="AK82" s="192"/>
    </row>
    <row r="83" spans="1:37" ht="15" hidden="1" customHeight="1">
      <c r="A83" s="239"/>
      <c r="B83" s="240"/>
      <c r="C83" s="240"/>
      <c r="D83" s="237"/>
      <c r="E83" s="52"/>
      <c r="F83" s="57"/>
      <c r="G83" s="58"/>
      <c r="H83" s="58"/>
      <c r="I83" s="118"/>
      <c r="J83" s="119"/>
      <c r="K83" s="119"/>
      <c r="L83" s="59"/>
      <c r="M83" s="60"/>
      <c r="N83" s="60"/>
      <c r="O83" s="62"/>
      <c r="P83" s="127"/>
      <c r="Q83" s="128"/>
      <c r="R83" s="54">
        <f t="shared" si="5"/>
        <v>0</v>
      </c>
      <c r="S83" s="55">
        <f t="shared" si="6"/>
        <v>0</v>
      </c>
      <c r="T83" s="210">
        <f t="shared" si="7"/>
        <v>0</v>
      </c>
      <c r="U83" s="192"/>
      <c r="V83" s="192"/>
      <c r="W83" s="192"/>
      <c r="X83" s="192"/>
      <c r="Y83" s="192"/>
      <c r="Z83" s="192"/>
      <c r="AA83" s="192"/>
      <c r="AB83" s="192"/>
      <c r="AC83" s="192"/>
      <c r="AD83" s="192"/>
      <c r="AE83" s="192"/>
      <c r="AF83" s="192"/>
      <c r="AG83" s="192"/>
      <c r="AH83" s="192"/>
      <c r="AI83" s="192"/>
      <c r="AJ83" s="192"/>
      <c r="AK83" s="192"/>
    </row>
    <row r="84" spans="1:37" ht="15" hidden="1" customHeight="1">
      <c r="A84" s="239"/>
      <c r="B84" s="240"/>
      <c r="C84" s="240"/>
      <c r="D84" s="237"/>
      <c r="E84" s="52"/>
      <c r="F84" s="57"/>
      <c r="G84" s="58"/>
      <c r="H84" s="58"/>
      <c r="I84" s="118"/>
      <c r="J84" s="119"/>
      <c r="K84" s="119"/>
      <c r="L84" s="59"/>
      <c r="M84" s="60"/>
      <c r="N84" s="60"/>
      <c r="O84" s="62"/>
      <c r="P84" s="127"/>
      <c r="Q84" s="128"/>
      <c r="R84" s="54">
        <f t="shared" si="5"/>
        <v>0</v>
      </c>
      <c r="S84" s="55">
        <f t="shared" si="6"/>
        <v>0</v>
      </c>
      <c r="T84" s="210">
        <f t="shared" si="7"/>
        <v>0</v>
      </c>
      <c r="U84" s="192"/>
      <c r="V84" s="192"/>
      <c r="W84" s="192"/>
      <c r="X84" s="192"/>
      <c r="Y84" s="192"/>
      <c r="Z84" s="192"/>
      <c r="AA84" s="192"/>
      <c r="AB84" s="192"/>
      <c r="AC84" s="192"/>
      <c r="AD84" s="192"/>
      <c r="AE84" s="192"/>
      <c r="AF84" s="192"/>
      <c r="AG84" s="192"/>
      <c r="AH84" s="192"/>
      <c r="AI84" s="192"/>
      <c r="AJ84" s="192"/>
      <c r="AK84" s="192"/>
    </row>
    <row r="85" spans="1:37" ht="13.5" hidden="1" customHeight="1">
      <c r="A85" s="239"/>
      <c r="B85" s="240"/>
      <c r="C85" s="240"/>
      <c r="D85" s="237"/>
      <c r="E85" s="52"/>
      <c r="F85" s="57"/>
      <c r="G85" s="58"/>
      <c r="H85" s="58"/>
      <c r="I85" s="118"/>
      <c r="J85" s="119"/>
      <c r="K85" s="119"/>
      <c r="L85" s="59"/>
      <c r="M85" s="60"/>
      <c r="N85" s="60"/>
      <c r="O85" s="62"/>
      <c r="P85" s="127"/>
      <c r="Q85" s="128"/>
      <c r="R85" s="54">
        <f t="shared" si="5"/>
        <v>0</v>
      </c>
      <c r="S85" s="55">
        <f t="shared" si="6"/>
        <v>0</v>
      </c>
      <c r="T85" s="210">
        <f t="shared" si="7"/>
        <v>0</v>
      </c>
      <c r="U85" s="192"/>
      <c r="V85" s="192"/>
      <c r="W85" s="192"/>
      <c r="X85" s="192"/>
      <c r="Y85" s="192"/>
      <c r="Z85" s="192"/>
      <c r="AA85" s="192"/>
      <c r="AB85" s="192"/>
      <c r="AC85" s="192"/>
      <c r="AD85" s="192"/>
      <c r="AE85" s="192"/>
      <c r="AF85" s="192"/>
      <c r="AG85" s="192"/>
      <c r="AH85" s="192"/>
      <c r="AI85" s="192"/>
      <c r="AJ85" s="192"/>
      <c r="AK85" s="192"/>
    </row>
    <row r="86" spans="1:37" ht="13.5" hidden="1" customHeight="1">
      <c r="A86" s="239"/>
      <c r="B86" s="240"/>
      <c r="C86" s="240"/>
      <c r="D86" s="237"/>
      <c r="E86" s="52"/>
      <c r="F86" s="57"/>
      <c r="G86" s="58"/>
      <c r="H86" s="58"/>
      <c r="I86" s="118"/>
      <c r="J86" s="119"/>
      <c r="K86" s="119"/>
      <c r="L86" s="59"/>
      <c r="M86" s="60"/>
      <c r="N86" s="60"/>
      <c r="O86" s="62"/>
      <c r="P86" s="127"/>
      <c r="Q86" s="128"/>
      <c r="R86" s="54">
        <f t="shared" si="5"/>
        <v>0</v>
      </c>
      <c r="S86" s="55">
        <f t="shared" si="6"/>
        <v>0</v>
      </c>
      <c r="T86" s="210">
        <f t="shared" si="7"/>
        <v>0</v>
      </c>
      <c r="U86" s="192"/>
      <c r="V86" s="192"/>
      <c r="W86" s="192"/>
      <c r="X86" s="192"/>
      <c r="Y86" s="192"/>
      <c r="Z86" s="192"/>
      <c r="AA86" s="192"/>
      <c r="AB86" s="192"/>
      <c r="AC86" s="192"/>
      <c r="AD86" s="192"/>
      <c r="AE86" s="192"/>
      <c r="AF86" s="192"/>
      <c r="AG86" s="192"/>
      <c r="AH86" s="192"/>
      <c r="AI86" s="192"/>
      <c r="AJ86" s="192"/>
      <c r="AK86" s="192"/>
    </row>
    <row r="87" spans="1:37" ht="13.5" customHeight="1" thickBot="1">
      <c r="A87" s="239"/>
      <c r="B87" s="240"/>
      <c r="C87" s="240"/>
      <c r="D87" s="237"/>
      <c r="E87" s="52"/>
      <c r="F87" s="81"/>
      <c r="G87" s="82"/>
      <c r="H87" s="82"/>
      <c r="I87" s="121"/>
      <c r="J87" s="122"/>
      <c r="K87" s="122"/>
      <c r="L87" s="61"/>
      <c r="M87" s="62"/>
      <c r="N87" s="62"/>
      <c r="O87" s="62"/>
      <c r="P87" s="127"/>
      <c r="Q87" s="128"/>
      <c r="R87" s="54">
        <f t="shared" si="5"/>
        <v>0</v>
      </c>
      <c r="S87" s="55">
        <f t="shared" si="6"/>
        <v>0</v>
      </c>
      <c r="T87" s="210">
        <f t="shared" si="7"/>
        <v>0</v>
      </c>
      <c r="U87" s="192"/>
      <c r="V87" s="192"/>
      <c r="W87" s="192"/>
      <c r="X87" s="192"/>
      <c r="Y87" s="192"/>
      <c r="Z87" s="192"/>
      <c r="AA87" s="192"/>
      <c r="AB87" s="192"/>
      <c r="AC87" s="192"/>
      <c r="AD87" s="192"/>
      <c r="AE87" s="192"/>
      <c r="AF87" s="192"/>
      <c r="AG87" s="192"/>
      <c r="AH87" s="192"/>
      <c r="AI87" s="192"/>
      <c r="AJ87" s="192"/>
      <c r="AK87" s="192"/>
    </row>
    <row r="88" spans="1:37" ht="13.5" customHeight="1" thickBot="1">
      <c r="A88" s="286" t="s">
        <v>28</v>
      </c>
      <c r="B88" s="287"/>
      <c r="C88" s="287"/>
      <c r="D88" s="287"/>
      <c r="E88" s="287"/>
      <c r="F88" s="143"/>
      <c r="G88" s="143"/>
      <c r="H88" s="143"/>
      <c r="I88" s="63"/>
      <c r="J88" s="63"/>
      <c r="K88" s="63"/>
      <c r="L88" s="64">
        <f t="shared" ref="L88:T88" si="8">SUM(L16:L87)</f>
        <v>0</v>
      </c>
      <c r="M88" s="64">
        <f t="shared" si="8"/>
        <v>0</v>
      </c>
      <c r="N88" s="64">
        <f t="shared" si="8"/>
        <v>0</v>
      </c>
      <c r="O88" s="64">
        <f t="shared" si="8"/>
        <v>0</v>
      </c>
      <c r="P88" s="64">
        <f t="shared" si="8"/>
        <v>0</v>
      </c>
      <c r="Q88" s="64">
        <f t="shared" si="8"/>
        <v>0</v>
      </c>
      <c r="R88" s="64">
        <f t="shared" si="8"/>
        <v>0</v>
      </c>
      <c r="S88" s="65">
        <f t="shared" si="8"/>
        <v>0</v>
      </c>
      <c r="T88" s="210">
        <f t="shared" si="8"/>
        <v>0</v>
      </c>
      <c r="U88" s="192"/>
      <c r="V88" s="192"/>
      <c r="W88" s="192"/>
      <c r="X88" s="192"/>
      <c r="Y88" s="192"/>
      <c r="Z88" s="192"/>
      <c r="AA88" s="192"/>
      <c r="AB88" s="192"/>
      <c r="AC88" s="192"/>
      <c r="AD88" s="192"/>
      <c r="AE88" s="192"/>
      <c r="AF88" s="192"/>
      <c r="AG88" s="192"/>
      <c r="AH88" s="192"/>
      <c r="AI88" s="192"/>
      <c r="AJ88" s="192"/>
      <c r="AK88" s="192"/>
    </row>
    <row r="89" spans="1:37" s="188" customFormat="1" ht="154.15" customHeight="1">
      <c r="A89" s="288" t="s">
        <v>29</v>
      </c>
      <c r="B89" s="289"/>
      <c r="C89" s="289"/>
      <c r="D89" s="289"/>
      <c r="E89" s="289"/>
      <c r="F89" s="289"/>
      <c r="G89" s="289"/>
      <c r="H89" s="289"/>
      <c r="I89" s="289"/>
      <c r="J89" s="289"/>
      <c r="K89" s="289"/>
      <c r="L89" s="289"/>
      <c r="M89" s="289"/>
      <c r="N89" s="289"/>
      <c r="O89" s="289"/>
      <c r="P89" s="289"/>
      <c r="Q89" s="289"/>
      <c r="R89" s="289"/>
      <c r="S89" s="289"/>
      <c r="T89" s="195"/>
      <c r="U89" s="195"/>
      <c r="V89" s="195"/>
      <c r="W89" s="195"/>
      <c r="X89" s="195"/>
      <c r="Y89" s="195"/>
      <c r="Z89" s="195"/>
      <c r="AA89" s="195"/>
      <c r="AB89" s="195"/>
      <c r="AC89" s="195"/>
      <c r="AD89" s="195"/>
      <c r="AE89" s="195"/>
      <c r="AF89" s="195"/>
      <c r="AG89" s="195"/>
      <c r="AH89" s="195"/>
      <c r="AI89" s="195"/>
      <c r="AJ89" s="195"/>
      <c r="AK89" s="195"/>
    </row>
    <row r="90" spans="1:37" s="188" customFormat="1" ht="12.95" thickBot="1">
      <c r="A90" s="216"/>
      <c r="B90" s="217"/>
      <c r="C90" s="217"/>
      <c r="D90" s="217"/>
      <c r="E90" s="217"/>
      <c r="F90" s="217"/>
      <c r="G90" s="217"/>
      <c r="H90" s="217"/>
      <c r="I90" s="217"/>
      <c r="J90" s="217"/>
      <c r="K90" s="217"/>
      <c r="L90" s="217"/>
      <c r="M90" s="217"/>
      <c r="N90" s="217"/>
      <c r="O90" s="217"/>
      <c r="P90" s="217"/>
      <c r="Q90" s="217"/>
      <c r="R90" s="217"/>
      <c r="S90" s="217"/>
      <c r="T90" s="195"/>
      <c r="U90" s="195"/>
      <c r="V90" s="195"/>
      <c r="W90" s="195"/>
      <c r="X90" s="195"/>
      <c r="Y90" s="195"/>
      <c r="Z90" s="195"/>
      <c r="AA90" s="195"/>
      <c r="AB90" s="195"/>
      <c r="AC90" s="195"/>
      <c r="AD90" s="195"/>
      <c r="AE90" s="195"/>
      <c r="AF90" s="195"/>
      <c r="AG90" s="195"/>
      <c r="AH90" s="195"/>
      <c r="AI90" s="195"/>
      <c r="AJ90" s="195"/>
      <c r="AK90" s="195"/>
    </row>
    <row r="91" spans="1:37" s="4" customFormat="1" ht="15" customHeight="1">
      <c r="A91" s="290" t="s">
        <v>30</v>
      </c>
      <c r="B91" s="291"/>
      <c r="C91" s="291"/>
      <c r="D91" s="291"/>
      <c r="E91" s="291"/>
      <c r="F91" s="291"/>
      <c r="G91" s="291"/>
      <c r="H91" s="291"/>
      <c r="I91" s="291"/>
      <c r="J91" s="291"/>
      <c r="K91" s="291"/>
      <c r="L91" s="291"/>
      <c r="M91" s="291"/>
      <c r="N91" s="291"/>
      <c r="O91" s="291"/>
      <c r="P91" s="291"/>
      <c r="Q91" s="291"/>
      <c r="R91" s="291"/>
      <c r="S91" s="292"/>
      <c r="T91" s="196"/>
      <c r="U91" s="196"/>
      <c r="V91" s="196"/>
      <c r="W91" s="196"/>
      <c r="X91" s="196"/>
      <c r="Y91" s="196"/>
      <c r="Z91" s="196"/>
      <c r="AA91" s="196"/>
      <c r="AB91" s="196"/>
      <c r="AC91" s="196"/>
      <c r="AD91" s="196"/>
      <c r="AE91" s="196"/>
      <c r="AF91" s="196"/>
      <c r="AG91" s="196"/>
      <c r="AH91" s="196"/>
      <c r="AI91" s="196"/>
      <c r="AJ91" s="196"/>
      <c r="AK91" s="196"/>
    </row>
    <row r="92" spans="1:37" s="4" customFormat="1" ht="19.5" customHeight="1">
      <c r="A92" s="293"/>
      <c r="B92" s="294"/>
      <c r="C92" s="294"/>
      <c r="D92" s="294"/>
      <c r="E92" s="294"/>
      <c r="F92" s="294"/>
      <c r="G92" s="294"/>
      <c r="H92" s="294"/>
      <c r="I92" s="294"/>
      <c r="J92" s="294"/>
      <c r="K92" s="294"/>
      <c r="L92" s="294"/>
      <c r="M92" s="294"/>
      <c r="N92" s="294"/>
      <c r="O92" s="294"/>
      <c r="P92" s="294"/>
      <c r="Q92" s="294"/>
      <c r="R92" s="294"/>
      <c r="S92" s="295"/>
      <c r="T92" s="196"/>
      <c r="U92" s="196"/>
      <c r="V92" s="196"/>
      <c r="W92" s="196"/>
      <c r="X92" s="196"/>
      <c r="Y92" s="196"/>
      <c r="Z92" s="196"/>
      <c r="AA92" s="196"/>
      <c r="AB92" s="196"/>
      <c r="AC92" s="196"/>
      <c r="AD92" s="196"/>
      <c r="AE92" s="196"/>
      <c r="AF92" s="196"/>
      <c r="AG92" s="196"/>
      <c r="AH92" s="196"/>
      <c r="AI92" s="196"/>
      <c r="AJ92" s="196"/>
      <c r="AK92" s="196"/>
    </row>
    <row r="93" spans="1:37" s="4" customFormat="1" ht="27.75" customHeight="1">
      <c r="A93" s="296"/>
      <c r="B93" s="297"/>
      <c r="C93" s="297"/>
      <c r="D93" s="297"/>
      <c r="E93" s="297"/>
      <c r="F93" s="297"/>
      <c r="G93" s="297"/>
      <c r="H93" s="297"/>
      <c r="I93" s="297"/>
      <c r="J93" s="297"/>
      <c r="K93" s="297"/>
      <c r="L93" s="297"/>
      <c r="M93" s="297"/>
      <c r="N93" s="297"/>
      <c r="O93" s="297"/>
      <c r="P93" s="297"/>
      <c r="Q93" s="297"/>
      <c r="R93" s="297"/>
      <c r="S93" s="298"/>
      <c r="T93" s="196"/>
      <c r="U93" s="196"/>
      <c r="V93" s="196"/>
      <c r="W93" s="196"/>
      <c r="X93" s="196"/>
      <c r="Y93" s="196"/>
      <c r="Z93" s="196"/>
      <c r="AA93" s="196"/>
      <c r="AB93" s="196"/>
      <c r="AC93" s="196"/>
      <c r="AD93" s="196"/>
      <c r="AE93" s="196"/>
      <c r="AF93" s="196"/>
      <c r="AG93" s="196"/>
      <c r="AH93" s="196"/>
      <c r="AI93" s="196"/>
      <c r="AJ93" s="196"/>
      <c r="AK93" s="196"/>
    </row>
    <row r="94" spans="1:37" s="4" customFormat="1" ht="15" customHeight="1">
      <c r="A94" s="296"/>
      <c r="B94" s="297"/>
      <c r="C94" s="297"/>
      <c r="D94" s="297"/>
      <c r="E94" s="297"/>
      <c r="F94" s="297"/>
      <c r="G94" s="297"/>
      <c r="H94" s="297"/>
      <c r="I94" s="297"/>
      <c r="J94" s="297"/>
      <c r="K94" s="297"/>
      <c r="L94" s="297"/>
      <c r="M94" s="297"/>
      <c r="N94" s="297"/>
      <c r="O94" s="297"/>
      <c r="P94" s="297"/>
      <c r="Q94" s="297"/>
      <c r="R94" s="297"/>
      <c r="S94" s="298"/>
      <c r="T94" s="196"/>
      <c r="U94" s="196"/>
      <c r="V94" s="196"/>
      <c r="W94" s="196"/>
      <c r="X94" s="196"/>
      <c r="Y94" s="196"/>
      <c r="Z94" s="196"/>
      <c r="AA94" s="196"/>
      <c r="AB94" s="196"/>
      <c r="AC94" s="196"/>
      <c r="AD94" s="196"/>
      <c r="AE94" s="196"/>
      <c r="AF94" s="196"/>
      <c r="AG94" s="196"/>
      <c r="AH94" s="196"/>
      <c r="AI94" s="196"/>
      <c r="AJ94" s="196"/>
      <c r="AK94" s="196"/>
    </row>
    <row r="95" spans="1:37" s="4" customFormat="1" ht="15" customHeight="1">
      <c r="A95" s="296"/>
      <c r="B95" s="297"/>
      <c r="C95" s="297"/>
      <c r="D95" s="297"/>
      <c r="E95" s="297"/>
      <c r="F95" s="297"/>
      <c r="G95" s="297"/>
      <c r="H95" s="297"/>
      <c r="I95" s="297"/>
      <c r="J95" s="297"/>
      <c r="K95" s="297"/>
      <c r="L95" s="297"/>
      <c r="M95" s="297"/>
      <c r="N95" s="297"/>
      <c r="O95" s="297"/>
      <c r="P95" s="297"/>
      <c r="Q95" s="297"/>
      <c r="R95" s="297"/>
      <c r="S95" s="298"/>
      <c r="T95" s="196"/>
      <c r="U95" s="196"/>
      <c r="V95" s="196"/>
      <c r="W95" s="196"/>
      <c r="X95" s="196"/>
      <c r="Y95" s="196"/>
      <c r="Z95" s="196"/>
      <c r="AA95" s="196"/>
      <c r="AB95" s="196"/>
      <c r="AC95" s="196"/>
      <c r="AD95" s="196"/>
      <c r="AE95" s="196"/>
      <c r="AF95" s="196"/>
      <c r="AG95" s="196"/>
      <c r="AH95" s="196"/>
      <c r="AI95" s="196"/>
      <c r="AJ95" s="196"/>
      <c r="AK95" s="196"/>
    </row>
    <row r="96" spans="1:37" s="4" customFormat="1" ht="15" customHeight="1">
      <c r="A96" s="296"/>
      <c r="B96" s="297"/>
      <c r="C96" s="297"/>
      <c r="D96" s="297"/>
      <c r="E96" s="297"/>
      <c r="F96" s="297"/>
      <c r="G96" s="297"/>
      <c r="H96" s="297"/>
      <c r="I96" s="297"/>
      <c r="J96" s="297"/>
      <c r="K96" s="297"/>
      <c r="L96" s="297"/>
      <c r="M96" s="297"/>
      <c r="N96" s="297"/>
      <c r="O96" s="297"/>
      <c r="P96" s="297"/>
      <c r="Q96" s="297"/>
      <c r="R96" s="297"/>
      <c r="S96" s="298"/>
      <c r="T96" s="196"/>
      <c r="U96" s="196"/>
      <c r="V96" s="196"/>
      <c r="W96" s="196"/>
      <c r="X96" s="196"/>
      <c r="Y96" s="196"/>
      <c r="Z96" s="196"/>
      <c r="AA96" s="196"/>
      <c r="AB96" s="196"/>
      <c r="AC96" s="196"/>
      <c r="AD96" s="196"/>
      <c r="AE96" s="196"/>
      <c r="AF96" s="196"/>
      <c r="AG96" s="196"/>
      <c r="AH96" s="196"/>
      <c r="AI96" s="196"/>
      <c r="AJ96" s="196"/>
      <c r="AK96" s="196"/>
    </row>
    <row r="97" spans="1:37" s="4" customFormat="1" ht="15" customHeight="1">
      <c r="A97" s="296"/>
      <c r="B97" s="297"/>
      <c r="C97" s="297"/>
      <c r="D97" s="297"/>
      <c r="E97" s="297"/>
      <c r="F97" s="297"/>
      <c r="G97" s="297"/>
      <c r="H97" s="297"/>
      <c r="I97" s="297"/>
      <c r="J97" s="297"/>
      <c r="K97" s="297"/>
      <c r="L97" s="297"/>
      <c r="M97" s="297"/>
      <c r="N97" s="297"/>
      <c r="O97" s="297"/>
      <c r="P97" s="297"/>
      <c r="Q97" s="297"/>
      <c r="R97" s="297"/>
      <c r="S97" s="298"/>
      <c r="T97" s="196"/>
      <c r="U97" s="196"/>
      <c r="V97" s="196"/>
      <c r="W97" s="196"/>
      <c r="X97" s="196"/>
      <c r="Y97" s="196"/>
      <c r="Z97" s="196"/>
      <c r="AA97" s="196"/>
      <c r="AB97" s="196"/>
      <c r="AC97" s="196"/>
      <c r="AD97" s="196"/>
      <c r="AE97" s="196"/>
      <c r="AF97" s="196"/>
      <c r="AG97" s="196"/>
      <c r="AH97" s="196"/>
      <c r="AI97" s="196"/>
      <c r="AJ97" s="196"/>
      <c r="AK97" s="196"/>
    </row>
    <row r="98" spans="1:37" s="4" customFormat="1" ht="15" customHeight="1">
      <c r="A98" s="296"/>
      <c r="B98" s="297"/>
      <c r="C98" s="297"/>
      <c r="D98" s="297"/>
      <c r="E98" s="297"/>
      <c r="F98" s="297"/>
      <c r="G98" s="297"/>
      <c r="H98" s="297"/>
      <c r="I98" s="297"/>
      <c r="J98" s="297"/>
      <c r="K98" s="297"/>
      <c r="L98" s="297"/>
      <c r="M98" s="297"/>
      <c r="N98" s="297"/>
      <c r="O98" s="297"/>
      <c r="P98" s="297"/>
      <c r="Q98" s="297"/>
      <c r="R98" s="297"/>
      <c r="S98" s="298"/>
      <c r="T98" s="196"/>
      <c r="U98" s="196"/>
      <c r="V98" s="196"/>
      <c r="W98" s="196"/>
      <c r="X98" s="196"/>
      <c r="Y98" s="196"/>
      <c r="Z98" s="196"/>
      <c r="AA98" s="196"/>
      <c r="AB98" s="196"/>
      <c r="AC98" s="196"/>
      <c r="AD98" s="196"/>
      <c r="AE98" s="196"/>
      <c r="AF98" s="196"/>
      <c r="AG98" s="196"/>
      <c r="AH98" s="196"/>
      <c r="AI98" s="196"/>
      <c r="AJ98" s="196"/>
      <c r="AK98" s="196"/>
    </row>
    <row r="99" spans="1:37" s="4" customFormat="1" ht="15" customHeight="1">
      <c r="A99" s="296"/>
      <c r="B99" s="297"/>
      <c r="C99" s="297"/>
      <c r="D99" s="297"/>
      <c r="E99" s="297"/>
      <c r="F99" s="297"/>
      <c r="G99" s="297"/>
      <c r="H99" s="297"/>
      <c r="I99" s="297"/>
      <c r="J99" s="297"/>
      <c r="K99" s="297"/>
      <c r="L99" s="297"/>
      <c r="M99" s="297"/>
      <c r="N99" s="297"/>
      <c r="O99" s="297"/>
      <c r="P99" s="297"/>
      <c r="Q99" s="297"/>
      <c r="R99" s="297"/>
      <c r="S99" s="298"/>
      <c r="T99" s="196"/>
      <c r="U99" s="196"/>
      <c r="V99" s="196"/>
      <c r="W99" s="196"/>
      <c r="X99" s="196"/>
      <c r="Y99" s="196"/>
      <c r="Z99" s="196"/>
      <c r="AA99" s="196"/>
      <c r="AB99" s="196"/>
      <c r="AC99" s="196"/>
      <c r="AD99" s="196"/>
      <c r="AE99" s="196"/>
      <c r="AF99" s="196"/>
      <c r="AG99" s="196"/>
      <c r="AH99" s="196"/>
      <c r="AI99" s="196"/>
      <c r="AJ99" s="196"/>
      <c r="AK99" s="196"/>
    </row>
    <row r="100" spans="1:37" s="4" customFormat="1" ht="15" customHeight="1">
      <c r="A100" s="296"/>
      <c r="B100" s="297"/>
      <c r="C100" s="297"/>
      <c r="D100" s="297"/>
      <c r="E100" s="297"/>
      <c r="F100" s="297"/>
      <c r="G100" s="297"/>
      <c r="H100" s="297"/>
      <c r="I100" s="297"/>
      <c r="J100" s="297"/>
      <c r="K100" s="297"/>
      <c r="L100" s="297"/>
      <c r="M100" s="297"/>
      <c r="N100" s="297"/>
      <c r="O100" s="297"/>
      <c r="P100" s="297"/>
      <c r="Q100" s="297"/>
      <c r="R100" s="297"/>
      <c r="S100" s="298"/>
      <c r="T100" s="196"/>
      <c r="U100" s="196"/>
      <c r="V100" s="196"/>
      <c r="W100" s="196"/>
      <c r="X100" s="196"/>
      <c r="Y100" s="196"/>
      <c r="Z100" s="196"/>
      <c r="AA100" s="196"/>
      <c r="AB100" s="196"/>
      <c r="AC100" s="196"/>
      <c r="AD100" s="196"/>
      <c r="AE100" s="196"/>
      <c r="AF100" s="196"/>
      <c r="AG100" s="196"/>
      <c r="AH100" s="196"/>
      <c r="AI100" s="196"/>
      <c r="AJ100" s="196"/>
      <c r="AK100" s="196"/>
    </row>
    <row r="101" spans="1:37" s="4" customFormat="1" ht="15" customHeight="1" thickBot="1">
      <c r="A101" s="299"/>
      <c r="B101" s="300"/>
      <c r="C101" s="300"/>
      <c r="D101" s="300"/>
      <c r="E101" s="300"/>
      <c r="F101" s="300"/>
      <c r="G101" s="300"/>
      <c r="H101" s="300"/>
      <c r="I101" s="300"/>
      <c r="J101" s="300"/>
      <c r="K101" s="300"/>
      <c r="L101" s="300"/>
      <c r="M101" s="300"/>
      <c r="N101" s="300"/>
      <c r="O101" s="300"/>
      <c r="P101" s="300"/>
      <c r="Q101" s="300"/>
      <c r="R101" s="300"/>
      <c r="S101" s="301"/>
      <c r="T101" s="196"/>
      <c r="U101" s="196"/>
      <c r="V101" s="196"/>
      <c r="W101" s="196"/>
      <c r="X101" s="196"/>
      <c r="Y101" s="196"/>
      <c r="Z101" s="196"/>
      <c r="AA101" s="196"/>
      <c r="AB101" s="196"/>
      <c r="AC101" s="196"/>
      <c r="AD101" s="196"/>
      <c r="AE101" s="196"/>
      <c r="AF101" s="196"/>
      <c r="AG101" s="196"/>
      <c r="AH101" s="196"/>
      <c r="AI101" s="196"/>
      <c r="AJ101" s="196"/>
      <c r="AK101" s="196"/>
    </row>
    <row r="102" spans="1:37" s="4" customFormat="1" ht="15" customHeight="1" thickBot="1">
      <c r="H102" s="5"/>
      <c r="O102" s="5"/>
      <c r="P102" s="5"/>
      <c r="Q102" s="5"/>
      <c r="T102" s="196"/>
      <c r="U102" s="196"/>
      <c r="V102" s="196"/>
      <c r="W102" s="196"/>
      <c r="X102" s="196"/>
      <c r="Y102" s="196"/>
      <c r="Z102" s="196"/>
      <c r="AA102" s="196"/>
      <c r="AB102" s="196"/>
      <c r="AC102" s="196"/>
      <c r="AD102" s="196"/>
      <c r="AE102" s="196"/>
      <c r="AF102" s="196"/>
      <c r="AG102" s="196"/>
      <c r="AH102" s="196"/>
      <c r="AI102" s="196"/>
      <c r="AJ102" s="196"/>
      <c r="AK102" s="196"/>
    </row>
    <row r="103" spans="1:37" s="4" customFormat="1" ht="15" customHeight="1" thickBot="1">
      <c r="A103" s="262" t="s">
        <v>31</v>
      </c>
      <c r="B103" s="263"/>
      <c r="C103" s="263"/>
      <c r="D103" s="263"/>
      <c r="E103" s="263"/>
      <c r="F103" s="264"/>
      <c r="G103" s="6"/>
      <c r="H103" s="6"/>
      <c r="I103" s="6"/>
      <c r="J103" s="6"/>
      <c r="K103" s="6"/>
      <c r="L103" s="6"/>
      <c r="M103" s="6"/>
      <c r="N103" s="6"/>
      <c r="O103" s="1"/>
      <c r="P103" s="1"/>
      <c r="Q103" s="1"/>
      <c r="R103" s="1"/>
      <c r="S103" s="1"/>
      <c r="T103" s="196"/>
      <c r="U103" s="196"/>
      <c r="V103" s="196"/>
      <c r="W103" s="196"/>
      <c r="X103" s="196"/>
      <c r="Y103" s="196"/>
      <c r="Z103" s="196"/>
      <c r="AA103" s="196"/>
      <c r="AB103" s="196"/>
      <c r="AC103" s="196"/>
      <c r="AD103" s="196"/>
      <c r="AE103" s="196"/>
      <c r="AF103" s="196"/>
      <c r="AG103" s="196"/>
      <c r="AH103" s="196"/>
      <c r="AI103" s="196"/>
      <c r="AJ103" s="196"/>
      <c r="AK103" s="196"/>
    </row>
    <row r="104" spans="1:37" s="4" customFormat="1" ht="15" customHeight="1" thickBot="1">
      <c r="A104" s="31"/>
      <c r="B104" s="20"/>
      <c r="C104" s="21" t="s">
        <v>32</v>
      </c>
      <c r="D104" s="21" t="s">
        <v>33</v>
      </c>
      <c r="E104" s="21" t="s">
        <v>34</v>
      </c>
      <c r="F104" s="25"/>
      <c r="G104" s="1"/>
      <c r="H104" s="1"/>
      <c r="I104" s="1"/>
      <c r="J104" s="1"/>
      <c r="K104" s="1"/>
      <c r="L104" s="1"/>
      <c r="M104" s="1"/>
      <c r="N104" s="1"/>
      <c r="O104" s="1"/>
      <c r="P104" s="1"/>
      <c r="Q104" s="1"/>
      <c r="R104" s="1"/>
      <c r="S104" s="1"/>
      <c r="T104" s="196"/>
      <c r="U104" s="196"/>
      <c r="V104" s="196"/>
      <c r="W104" s="196"/>
      <c r="X104" s="196"/>
      <c r="Y104" s="196"/>
      <c r="Z104" s="196"/>
      <c r="AA104" s="196"/>
      <c r="AB104" s="196"/>
      <c r="AC104" s="196"/>
      <c r="AD104" s="196"/>
      <c r="AE104" s="196"/>
      <c r="AF104" s="196"/>
      <c r="AG104" s="196"/>
      <c r="AH104" s="196"/>
      <c r="AI104" s="196"/>
      <c r="AJ104" s="196"/>
      <c r="AK104" s="196"/>
    </row>
    <row r="105" spans="1:37" s="4" customFormat="1" ht="15" customHeight="1" thickBot="1">
      <c r="A105" s="22" t="s">
        <v>35</v>
      </c>
      <c r="B105" s="23"/>
      <c r="C105" s="24">
        <f>T88</f>
        <v>0</v>
      </c>
      <c r="D105" s="30">
        <f>+C105/12</f>
        <v>0</v>
      </c>
      <c r="E105" s="185">
        <v>25000</v>
      </c>
      <c r="F105" s="98">
        <f>$E$105*$D$105</f>
        <v>0</v>
      </c>
      <c r="G105" s="1"/>
      <c r="H105" s="1"/>
      <c r="I105" s="1"/>
      <c r="J105" s="1"/>
      <c r="K105" s="1"/>
      <c r="L105" s="1"/>
      <c r="M105" s="1"/>
      <c r="N105" s="1"/>
      <c r="O105" s="1"/>
      <c r="P105" s="1"/>
      <c r="Q105" s="1"/>
      <c r="R105" s="1"/>
      <c r="S105" s="1"/>
      <c r="T105" s="196"/>
      <c r="U105" s="196"/>
      <c r="V105" s="196"/>
      <c r="W105" s="196"/>
      <c r="X105" s="196"/>
      <c r="Y105" s="196"/>
      <c r="Z105" s="196"/>
      <c r="AA105" s="196"/>
      <c r="AB105" s="196"/>
      <c r="AC105" s="196"/>
      <c r="AD105" s="196"/>
      <c r="AE105" s="196"/>
      <c r="AF105" s="196"/>
      <c r="AG105" s="196"/>
      <c r="AH105" s="196"/>
      <c r="AI105" s="196"/>
      <c r="AJ105" s="196"/>
      <c r="AK105" s="196"/>
    </row>
    <row r="106" spans="1:37" s="4" customFormat="1" ht="26.25" customHeight="1">
      <c r="A106" s="265" t="s">
        <v>36</v>
      </c>
      <c r="B106" s="265"/>
      <c r="C106" s="265"/>
      <c r="D106" s="265"/>
      <c r="E106" s="265"/>
      <c r="F106" s="265"/>
      <c r="G106" s="7"/>
      <c r="H106" s="8"/>
      <c r="I106" s="8"/>
      <c r="J106" s="8"/>
      <c r="K106" s="8"/>
      <c r="L106" s="8"/>
      <c r="M106" s="8"/>
      <c r="N106" s="8"/>
      <c r="O106" s="1"/>
      <c r="P106" s="1"/>
      <c r="Q106" s="1"/>
      <c r="R106" s="1"/>
      <c r="S106" s="1"/>
      <c r="T106" s="196"/>
      <c r="U106" s="196"/>
      <c r="V106" s="196"/>
      <c r="W106" s="196"/>
      <c r="X106" s="196"/>
      <c r="Y106" s="196"/>
      <c r="Z106" s="196"/>
      <c r="AA106" s="196"/>
      <c r="AB106" s="196"/>
      <c r="AC106" s="196"/>
      <c r="AD106" s="196"/>
      <c r="AE106" s="196"/>
      <c r="AF106" s="196"/>
      <c r="AG106" s="196"/>
      <c r="AH106" s="196"/>
      <c r="AI106" s="196"/>
      <c r="AJ106" s="196"/>
      <c r="AK106" s="196"/>
    </row>
    <row r="107" spans="1:37" s="4" customFormat="1" ht="14.25" customHeight="1" thickBot="1">
      <c r="A107" s="1"/>
      <c r="B107" s="1"/>
      <c r="C107" s="1"/>
      <c r="D107" s="1"/>
      <c r="E107" s="1"/>
      <c r="F107" s="1"/>
      <c r="G107" s="9"/>
      <c r="H107" s="9"/>
      <c r="I107" s="9"/>
      <c r="J107" s="9"/>
      <c r="K107" s="9"/>
      <c r="L107" s="9"/>
      <c r="M107" s="9"/>
      <c r="N107" s="9"/>
      <c r="O107" s="1"/>
      <c r="P107" s="1"/>
      <c r="Q107" s="1"/>
      <c r="R107" s="1"/>
      <c r="S107" s="1"/>
      <c r="T107" s="196"/>
      <c r="U107" s="196"/>
      <c r="V107" s="196"/>
      <c r="W107" s="196"/>
      <c r="X107" s="196"/>
      <c r="Y107" s="196"/>
      <c r="Z107" s="196"/>
      <c r="AA107" s="196"/>
      <c r="AB107" s="196"/>
      <c r="AC107" s="196"/>
      <c r="AD107" s="196"/>
      <c r="AE107" s="196"/>
      <c r="AF107" s="196"/>
      <c r="AG107" s="196"/>
      <c r="AH107" s="196"/>
      <c r="AI107" s="196"/>
      <c r="AJ107" s="196"/>
      <c r="AK107" s="196"/>
    </row>
    <row r="108" spans="1:37" s="4" customFormat="1" ht="15" customHeight="1">
      <c r="A108" s="302" t="s">
        <v>37</v>
      </c>
      <c r="B108" s="303"/>
      <c r="C108" s="303"/>
      <c r="D108" s="303"/>
      <c r="E108" s="303"/>
      <c r="F108" s="304"/>
      <c r="G108" s="9"/>
      <c r="H108" s="9"/>
      <c r="I108" s="9"/>
      <c r="J108" s="9"/>
      <c r="K108" s="9"/>
      <c r="L108" s="9"/>
      <c r="M108" s="9"/>
      <c r="N108" s="9"/>
      <c r="O108" s="1"/>
      <c r="P108" s="1"/>
      <c r="Q108" s="1"/>
      <c r="R108" s="1"/>
      <c r="S108" s="1"/>
      <c r="T108" s="196"/>
      <c r="U108" s="196"/>
      <c r="V108" s="196"/>
      <c r="W108" s="196"/>
      <c r="X108" s="196"/>
      <c r="Y108" s="196"/>
      <c r="Z108" s="196"/>
      <c r="AA108" s="196"/>
      <c r="AB108" s="196"/>
      <c r="AC108" s="196"/>
      <c r="AD108" s="196"/>
      <c r="AE108" s="196"/>
      <c r="AF108" s="196"/>
      <c r="AG108" s="196"/>
      <c r="AH108" s="196"/>
      <c r="AI108" s="196"/>
      <c r="AJ108" s="196"/>
      <c r="AK108" s="196"/>
    </row>
    <row r="109" spans="1:37" s="4" customFormat="1" ht="15" customHeight="1" thickBot="1">
      <c r="A109" s="97"/>
      <c r="B109" s="221"/>
      <c r="C109" s="21" t="s">
        <v>32</v>
      </c>
      <c r="D109" s="21" t="s">
        <v>33</v>
      </c>
      <c r="E109" s="21" t="s">
        <v>38</v>
      </c>
      <c r="F109" s="25" t="s">
        <v>39</v>
      </c>
      <c r="G109" s="10"/>
      <c r="H109" s="10"/>
      <c r="I109" s="10"/>
      <c r="J109" s="10"/>
      <c r="K109" s="10"/>
      <c r="L109" s="10"/>
      <c r="M109" s="10"/>
      <c r="N109" s="10"/>
      <c r="O109" s="1"/>
      <c r="P109" s="1"/>
      <c r="Q109" s="1"/>
      <c r="R109" s="1"/>
      <c r="S109" s="1"/>
      <c r="T109" s="196"/>
      <c r="U109" s="196"/>
      <c r="V109" s="196"/>
      <c r="W109" s="196"/>
      <c r="X109" s="196"/>
      <c r="Y109" s="196"/>
      <c r="Z109" s="196"/>
      <c r="AA109" s="196"/>
      <c r="AB109" s="196"/>
      <c r="AC109" s="196"/>
      <c r="AD109" s="196"/>
      <c r="AE109" s="196"/>
      <c r="AF109" s="196"/>
      <c r="AG109" s="196"/>
      <c r="AH109" s="196"/>
      <c r="AI109" s="196"/>
      <c r="AJ109" s="196"/>
      <c r="AK109" s="196"/>
    </row>
    <row r="110" spans="1:37" s="4" customFormat="1" ht="15" customHeight="1" thickBot="1">
      <c r="A110" s="26" t="s">
        <v>40</v>
      </c>
      <c r="B110" s="27"/>
      <c r="C110" s="28">
        <f>R88</f>
        <v>0</v>
      </c>
      <c r="D110" s="29">
        <f>C110/12</f>
        <v>0</v>
      </c>
      <c r="E110" s="99">
        <f>25000*D110</f>
        <v>0</v>
      </c>
      <c r="F110" s="186">
        <v>0</v>
      </c>
      <c r="G110" s="11"/>
      <c r="H110" s="11"/>
      <c r="I110" s="11"/>
      <c r="J110" s="11"/>
      <c r="K110" s="11"/>
      <c r="L110" s="11"/>
      <c r="M110" s="11"/>
      <c r="N110" s="11"/>
      <c r="O110" s="12"/>
      <c r="P110" s="12"/>
      <c r="Q110" s="12"/>
      <c r="R110" s="12"/>
      <c r="S110" s="12"/>
      <c r="T110" s="196"/>
      <c r="U110" s="196"/>
      <c r="V110" s="196"/>
      <c r="W110" s="196"/>
      <c r="X110" s="196"/>
      <c r="Y110" s="196"/>
      <c r="Z110" s="196"/>
      <c r="AA110" s="196"/>
      <c r="AB110" s="196"/>
      <c r="AC110" s="196"/>
      <c r="AD110" s="196"/>
      <c r="AE110" s="196"/>
      <c r="AF110" s="196"/>
      <c r="AG110" s="196"/>
      <c r="AH110" s="196"/>
      <c r="AI110" s="196"/>
      <c r="AJ110" s="196"/>
      <c r="AK110" s="196"/>
    </row>
    <row r="111" spans="1:37" s="4" customFormat="1" ht="71.25" customHeight="1">
      <c r="A111" s="265" t="s">
        <v>41</v>
      </c>
      <c r="B111" s="265"/>
      <c r="C111" s="265"/>
      <c r="D111" s="265"/>
      <c r="E111" s="265"/>
      <c r="F111" s="265"/>
      <c r="G111" s="13"/>
      <c r="H111" s="13"/>
      <c r="I111" s="13"/>
      <c r="J111" s="13"/>
      <c r="K111" s="13"/>
      <c r="L111" s="13"/>
      <c r="M111" s="13"/>
      <c r="N111" s="13"/>
      <c r="O111" s="1"/>
      <c r="P111" s="1"/>
      <c r="Q111" s="1"/>
      <c r="R111" s="1"/>
      <c r="S111" s="1"/>
      <c r="T111" s="196"/>
      <c r="U111" s="196"/>
      <c r="V111" s="196"/>
      <c r="W111" s="196"/>
      <c r="X111" s="196"/>
      <c r="Y111" s="196"/>
      <c r="Z111" s="196"/>
      <c r="AA111" s="196"/>
      <c r="AB111" s="196"/>
      <c r="AC111" s="196"/>
      <c r="AD111" s="196"/>
      <c r="AE111" s="196"/>
      <c r="AF111" s="196"/>
      <c r="AG111" s="196"/>
      <c r="AH111" s="196"/>
      <c r="AI111" s="196"/>
      <c r="AJ111" s="196"/>
      <c r="AK111" s="196"/>
    </row>
    <row r="112" spans="1:37" s="4" customFormat="1" ht="12.95" thickBot="1">
      <c r="A112" s="214"/>
      <c r="B112" s="214"/>
      <c r="C112" s="214"/>
      <c r="D112" s="214"/>
      <c r="E112" s="214"/>
      <c r="F112" s="214"/>
      <c r="G112" s="13"/>
      <c r="H112" s="13"/>
      <c r="I112" s="13"/>
      <c r="J112" s="13"/>
      <c r="K112" s="13"/>
      <c r="L112" s="13"/>
      <c r="M112" s="13"/>
      <c r="N112" s="13"/>
      <c r="O112" s="1"/>
      <c r="P112" s="1"/>
      <c r="Q112" s="1"/>
      <c r="R112" s="1"/>
      <c r="S112" s="1"/>
      <c r="T112" s="196"/>
      <c r="U112" s="196"/>
      <c r="V112" s="196"/>
      <c r="W112" s="196"/>
      <c r="X112" s="196"/>
      <c r="Y112" s="196"/>
      <c r="Z112" s="196"/>
      <c r="AA112" s="196"/>
      <c r="AB112" s="196"/>
      <c r="AC112" s="196"/>
      <c r="AD112" s="196"/>
      <c r="AE112" s="196"/>
      <c r="AF112" s="196"/>
      <c r="AG112" s="196"/>
      <c r="AH112" s="196"/>
      <c r="AI112" s="196"/>
      <c r="AJ112" s="196"/>
      <c r="AK112" s="196"/>
    </row>
    <row r="113" spans="1:37" ht="15" customHeight="1">
      <c r="A113" s="266" t="s">
        <v>42</v>
      </c>
      <c r="B113" s="267"/>
      <c r="C113" s="267"/>
      <c r="D113" s="267"/>
      <c r="E113" s="267"/>
      <c r="F113" s="267"/>
      <c r="G113" s="267"/>
      <c r="H113" s="267"/>
      <c r="I113" s="267"/>
      <c r="J113" s="267"/>
      <c r="K113" s="267"/>
      <c r="L113" s="267"/>
      <c r="M113" s="267"/>
      <c r="N113" s="267"/>
      <c r="O113" s="267"/>
      <c r="P113" s="267"/>
      <c r="Q113" s="267"/>
      <c r="R113" s="267"/>
      <c r="S113" s="268"/>
      <c r="T113" s="192"/>
      <c r="U113" s="192"/>
      <c r="V113" s="192"/>
      <c r="W113" s="192"/>
      <c r="X113" s="192"/>
      <c r="Y113" s="192"/>
      <c r="Z113" s="192"/>
      <c r="AA113" s="192"/>
      <c r="AB113" s="192"/>
      <c r="AC113" s="192"/>
      <c r="AD113" s="192"/>
      <c r="AE113" s="192"/>
      <c r="AF113" s="192"/>
      <c r="AG113" s="192"/>
      <c r="AH113" s="192"/>
      <c r="AI113" s="192"/>
      <c r="AJ113" s="192"/>
      <c r="AK113" s="192"/>
    </row>
    <row r="114" spans="1:37" ht="15" customHeight="1">
      <c r="A114" s="269"/>
      <c r="B114" s="270"/>
      <c r="C114" s="270"/>
      <c r="D114" s="270"/>
      <c r="E114" s="270"/>
      <c r="F114" s="270"/>
      <c r="G114" s="270"/>
      <c r="H114" s="270"/>
      <c r="I114" s="270"/>
      <c r="J114" s="270"/>
      <c r="K114" s="270"/>
      <c r="L114" s="270"/>
      <c r="M114" s="270"/>
      <c r="N114" s="270"/>
      <c r="O114" s="270"/>
      <c r="P114" s="270"/>
      <c r="Q114" s="270"/>
      <c r="R114" s="270"/>
      <c r="S114" s="271"/>
      <c r="T114" s="192"/>
      <c r="U114" s="192"/>
      <c r="V114" s="192"/>
      <c r="W114" s="192"/>
      <c r="X114" s="192"/>
      <c r="Y114" s="192"/>
      <c r="Z114" s="192"/>
      <c r="AA114" s="192"/>
      <c r="AB114" s="192"/>
      <c r="AC114" s="192"/>
      <c r="AD114" s="192"/>
      <c r="AE114" s="192"/>
      <c r="AF114" s="192"/>
      <c r="AG114" s="192"/>
      <c r="AH114" s="192"/>
      <c r="AI114" s="192"/>
      <c r="AJ114" s="192"/>
      <c r="AK114" s="192"/>
    </row>
    <row r="115" spans="1:37" s="18" customFormat="1" ht="15" customHeight="1">
      <c r="A115" s="272"/>
      <c r="B115" s="273"/>
      <c r="C115" s="273"/>
      <c r="D115" s="273"/>
      <c r="E115" s="273"/>
      <c r="F115" s="273"/>
      <c r="G115" s="273"/>
      <c r="H115" s="273"/>
      <c r="I115" s="273"/>
      <c r="J115" s="273"/>
      <c r="K115" s="273"/>
      <c r="L115" s="273"/>
      <c r="M115" s="273"/>
      <c r="N115" s="273"/>
      <c r="O115" s="273"/>
      <c r="P115" s="273"/>
      <c r="Q115" s="273"/>
      <c r="R115" s="273"/>
      <c r="S115" s="274"/>
      <c r="T115" s="197"/>
      <c r="U115" s="197"/>
      <c r="V115" s="197"/>
      <c r="W115" s="197"/>
      <c r="X115" s="197"/>
      <c r="Y115" s="197"/>
      <c r="Z115" s="197"/>
      <c r="AA115" s="197"/>
      <c r="AB115" s="197"/>
      <c r="AC115" s="197"/>
      <c r="AD115" s="197"/>
      <c r="AE115" s="197"/>
      <c r="AF115" s="197"/>
      <c r="AG115" s="197"/>
      <c r="AH115" s="197"/>
      <c r="AI115" s="197"/>
      <c r="AJ115" s="197"/>
      <c r="AK115" s="197"/>
    </row>
    <row r="116" spans="1:37" s="18" customFormat="1" ht="15" customHeight="1">
      <c r="A116" s="272"/>
      <c r="B116" s="273"/>
      <c r="C116" s="273"/>
      <c r="D116" s="273"/>
      <c r="E116" s="273"/>
      <c r="F116" s="273"/>
      <c r="G116" s="273"/>
      <c r="H116" s="273"/>
      <c r="I116" s="273"/>
      <c r="J116" s="273"/>
      <c r="K116" s="273"/>
      <c r="L116" s="273"/>
      <c r="M116" s="273"/>
      <c r="N116" s="273"/>
      <c r="O116" s="273"/>
      <c r="P116" s="273"/>
      <c r="Q116" s="273"/>
      <c r="R116" s="273"/>
      <c r="S116" s="274"/>
      <c r="T116" s="197"/>
      <c r="U116" s="197"/>
      <c r="V116" s="197"/>
      <c r="W116" s="197"/>
      <c r="X116" s="197"/>
      <c r="Y116" s="197"/>
      <c r="Z116" s="197"/>
      <c r="AA116" s="197"/>
      <c r="AB116" s="197"/>
      <c r="AC116" s="197"/>
      <c r="AD116" s="197"/>
      <c r="AE116" s="197"/>
      <c r="AF116" s="197"/>
      <c r="AG116" s="197"/>
      <c r="AH116" s="197"/>
      <c r="AI116" s="197"/>
      <c r="AJ116" s="197"/>
      <c r="AK116" s="197"/>
    </row>
    <row r="117" spans="1:37" s="18" customFormat="1" ht="15" customHeight="1">
      <c r="A117" s="272"/>
      <c r="B117" s="273"/>
      <c r="C117" s="273"/>
      <c r="D117" s="273"/>
      <c r="E117" s="273"/>
      <c r="F117" s="273"/>
      <c r="G117" s="273"/>
      <c r="H117" s="273"/>
      <c r="I117" s="273"/>
      <c r="J117" s="273"/>
      <c r="K117" s="273"/>
      <c r="L117" s="273"/>
      <c r="M117" s="273"/>
      <c r="N117" s="273"/>
      <c r="O117" s="273"/>
      <c r="P117" s="273"/>
      <c r="Q117" s="273"/>
      <c r="R117" s="273"/>
      <c r="S117" s="274"/>
      <c r="T117" s="197"/>
      <c r="U117" s="197"/>
      <c r="V117" s="197"/>
      <c r="W117" s="197"/>
      <c r="X117" s="197"/>
      <c r="Y117" s="197"/>
      <c r="Z117" s="197"/>
      <c r="AA117" s="197"/>
      <c r="AB117" s="197"/>
      <c r="AC117" s="197"/>
      <c r="AD117" s="197"/>
      <c r="AE117" s="197"/>
      <c r="AF117" s="197"/>
      <c r="AG117" s="197"/>
      <c r="AH117" s="197"/>
      <c r="AI117" s="197"/>
      <c r="AJ117" s="197"/>
      <c r="AK117" s="197"/>
    </row>
    <row r="118" spans="1:37" s="18" customFormat="1" ht="15" customHeight="1">
      <c r="A118" s="272"/>
      <c r="B118" s="273"/>
      <c r="C118" s="273"/>
      <c r="D118" s="273"/>
      <c r="E118" s="273"/>
      <c r="F118" s="273"/>
      <c r="G118" s="273"/>
      <c r="H118" s="273"/>
      <c r="I118" s="273"/>
      <c r="J118" s="273"/>
      <c r="K118" s="273"/>
      <c r="L118" s="273"/>
      <c r="M118" s="273"/>
      <c r="N118" s="273"/>
      <c r="O118" s="273"/>
      <c r="P118" s="273"/>
      <c r="Q118" s="273"/>
      <c r="R118" s="273"/>
      <c r="S118" s="274"/>
      <c r="T118" s="197"/>
      <c r="U118" s="197"/>
      <c r="V118" s="197"/>
      <c r="W118" s="197"/>
      <c r="X118" s="197"/>
      <c r="Y118" s="197"/>
      <c r="Z118" s="197"/>
      <c r="AA118" s="197"/>
      <c r="AB118" s="197"/>
      <c r="AC118" s="197"/>
      <c r="AD118" s="197"/>
      <c r="AE118" s="197"/>
      <c r="AF118" s="197"/>
      <c r="AG118" s="197"/>
      <c r="AH118" s="197"/>
      <c r="AI118" s="197"/>
      <c r="AJ118" s="197"/>
      <c r="AK118" s="197"/>
    </row>
    <row r="119" spans="1:37" s="18" customFormat="1" ht="15" customHeight="1">
      <c r="A119" s="272"/>
      <c r="B119" s="273"/>
      <c r="C119" s="273"/>
      <c r="D119" s="273"/>
      <c r="E119" s="273"/>
      <c r="F119" s="273"/>
      <c r="G119" s="273"/>
      <c r="H119" s="273"/>
      <c r="I119" s="273"/>
      <c r="J119" s="273"/>
      <c r="K119" s="273"/>
      <c r="L119" s="273"/>
      <c r="M119" s="273"/>
      <c r="N119" s="273"/>
      <c r="O119" s="273"/>
      <c r="P119" s="273"/>
      <c r="Q119" s="273"/>
      <c r="R119" s="273"/>
      <c r="S119" s="274"/>
      <c r="T119" s="197"/>
      <c r="U119" s="197"/>
      <c r="V119" s="197"/>
      <c r="W119" s="197"/>
      <c r="X119" s="197"/>
      <c r="Y119" s="197"/>
      <c r="Z119" s="197"/>
      <c r="AA119" s="197"/>
      <c r="AB119" s="197"/>
      <c r="AC119" s="197"/>
      <c r="AD119" s="197"/>
      <c r="AE119" s="197"/>
      <c r="AF119" s="197"/>
      <c r="AG119" s="197"/>
      <c r="AH119" s="197"/>
      <c r="AI119" s="197"/>
      <c r="AJ119" s="197"/>
      <c r="AK119" s="197"/>
    </row>
    <row r="120" spans="1:37" s="18" customFormat="1" ht="15" customHeight="1">
      <c r="A120" s="272"/>
      <c r="B120" s="273"/>
      <c r="C120" s="273"/>
      <c r="D120" s="273"/>
      <c r="E120" s="273"/>
      <c r="F120" s="273"/>
      <c r="G120" s="273"/>
      <c r="H120" s="273"/>
      <c r="I120" s="273"/>
      <c r="J120" s="273"/>
      <c r="K120" s="273"/>
      <c r="L120" s="273"/>
      <c r="M120" s="273"/>
      <c r="N120" s="273"/>
      <c r="O120" s="273"/>
      <c r="P120" s="273"/>
      <c r="Q120" s="273"/>
      <c r="R120" s="273"/>
      <c r="S120" s="274"/>
      <c r="T120" s="197"/>
      <c r="U120" s="197"/>
      <c r="V120" s="197"/>
      <c r="W120" s="197"/>
      <c r="X120" s="197"/>
      <c r="Y120" s="197"/>
      <c r="Z120" s="197"/>
      <c r="AA120" s="197"/>
      <c r="AB120" s="197"/>
      <c r="AC120" s="197"/>
      <c r="AD120" s="197"/>
      <c r="AE120" s="197"/>
      <c r="AF120" s="197"/>
      <c r="AG120" s="197"/>
      <c r="AH120" s="197"/>
      <c r="AI120" s="197"/>
      <c r="AJ120" s="197"/>
      <c r="AK120" s="197"/>
    </row>
    <row r="121" spans="1:37" s="18" customFormat="1" ht="15" customHeight="1">
      <c r="A121" s="272"/>
      <c r="B121" s="273"/>
      <c r="C121" s="273"/>
      <c r="D121" s="273"/>
      <c r="E121" s="273"/>
      <c r="F121" s="273"/>
      <c r="G121" s="273"/>
      <c r="H121" s="273"/>
      <c r="I121" s="273"/>
      <c r="J121" s="273"/>
      <c r="K121" s="273"/>
      <c r="L121" s="273"/>
      <c r="M121" s="273"/>
      <c r="N121" s="273"/>
      <c r="O121" s="273"/>
      <c r="P121" s="273"/>
      <c r="Q121" s="273"/>
      <c r="R121" s="273"/>
      <c r="S121" s="274"/>
      <c r="T121" s="197"/>
      <c r="U121" s="197"/>
      <c r="V121" s="197"/>
      <c r="W121" s="197"/>
      <c r="X121" s="197"/>
      <c r="Y121" s="197"/>
      <c r="Z121" s="197"/>
      <c r="AA121" s="197"/>
      <c r="AB121" s="197"/>
      <c r="AC121" s="197"/>
      <c r="AD121" s="197"/>
      <c r="AE121" s="197"/>
      <c r="AF121" s="197"/>
      <c r="AG121" s="197"/>
      <c r="AH121" s="197"/>
      <c r="AI121" s="197"/>
      <c r="AJ121" s="197"/>
      <c r="AK121" s="197"/>
    </row>
    <row r="122" spans="1:37" s="18" customFormat="1" ht="15" customHeight="1">
      <c r="A122" s="272"/>
      <c r="B122" s="273"/>
      <c r="C122" s="273"/>
      <c r="D122" s="273"/>
      <c r="E122" s="273"/>
      <c r="F122" s="273"/>
      <c r="G122" s="273"/>
      <c r="H122" s="273"/>
      <c r="I122" s="273"/>
      <c r="J122" s="273"/>
      <c r="K122" s="273"/>
      <c r="L122" s="273"/>
      <c r="M122" s="273"/>
      <c r="N122" s="273"/>
      <c r="O122" s="273"/>
      <c r="P122" s="273"/>
      <c r="Q122" s="273"/>
      <c r="R122" s="273"/>
      <c r="S122" s="274"/>
      <c r="T122" s="197"/>
      <c r="U122" s="197"/>
      <c r="V122" s="197"/>
      <c r="W122" s="197"/>
      <c r="X122" s="197"/>
      <c r="Y122" s="197"/>
      <c r="Z122" s="197"/>
      <c r="AA122" s="197"/>
      <c r="AB122" s="197"/>
      <c r="AC122" s="197"/>
      <c r="AD122" s="197"/>
      <c r="AE122" s="197"/>
      <c r="AF122" s="197"/>
      <c r="AG122" s="197"/>
      <c r="AH122" s="197"/>
      <c r="AI122" s="197"/>
      <c r="AJ122" s="197"/>
      <c r="AK122" s="197"/>
    </row>
    <row r="123" spans="1:37" s="18" customFormat="1" ht="15" customHeight="1">
      <c r="A123" s="272"/>
      <c r="B123" s="273"/>
      <c r="C123" s="273"/>
      <c r="D123" s="273"/>
      <c r="E123" s="273"/>
      <c r="F123" s="273"/>
      <c r="G123" s="273"/>
      <c r="H123" s="273"/>
      <c r="I123" s="273"/>
      <c r="J123" s="273"/>
      <c r="K123" s="273"/>
      <c r="L123" s="273"/>
      <c r="M123" s="273"/>
      <c r="N123" s="273"/>
      <c r="O123" s="273"/>
      <c r="P123" s="273"/>
      <c r="Q123" s="273"/>
      <c r="R123" s="273"/>
      <c r="S123" s="274"/>
      <c r="T123" s="197"/>
      <c r="U123" s="197"/>
      <c r="V123" s="197"/>
      <c r="W123" s="197"/>
      <c r="X123" s="197"/>
      <c r="Y123" s="197"/>
      <c r="Z123" s="197"/>
      <c r="AA123" s="197"/>
      <c r="AB123" s="197"/>
      <c r="AC123" s="197"/>
      <c r="AD123" s="197"/>
      <c r="AE123" s="197"/>
      <c r="AF123" s="197"/>
      <c r="AG123" s="197"/>
      <c r="AH123" s="197"/>
      <c r="AI123" s="197"/>
      <c r="AJ123" s="197"/>
      <c r="AK123" s="197"/>
    </row>
    <row r="124" spans="1:37" s="18" customFormat="1" ht="15" customHeight="1" thickBot="1">
      <c r="A124" s="275"/>
      <c r="B124" s="276"/>
      <c r="C124" s="276"/>
      <c r="D124" s="276"/>
      <c r="E124" s="276"/>
      <c r="F124" s="276"/>
      <c r="G124" s="276"/>
      <c r="H124" s="276"/>
      <c r="I124" s="276"/>
      <c r="J124" s="276"/>
      <c r="K124" s="276"/>
      <c r="L124" s="276"/>
      <c r="M124" s="276"/>
      <c r="N124" s="276"/>
      <c r="O124" s="276"/>
      <c r="P124" s="276"/>
      <c r="Q124" s="276"/>
      <c r="R124" s="276"/>
      <c r="S124" s="277"/>
      <c r="T124" s="197"/>
      <c r="U124" s="197"/>
      <c r="V124" s="197"/>
      <c r="W124" s="197"/>
      <c r="X124" s="197"/>
      <c r="Y124" s="197"/>
      <c r="Z124" s="197"/>
      <c r="AA124" s="197"/>
      <c r="AB124" s="197"/>
      <c r="AC124" s="197"/>
      <c r="AD124" s="197"/>
      <c r="AE124" s="197"/>
      <c r="AF124" s="197"/>
      <c r="AG124" s="197"/>
      <c r="AH124" s="197"/>
      <c r="AI124" s="197"/>
      <c r="AJ124" s="197"/>
      <c r="AK124" s="197"/>
    </row>
    <row r="125" spans="1:37" s="18" customFormat="1" ht="15" customHeight="1" thickBot="1">
      <c r="A125" s="215"/>
      <c r="B125" s="219"/>
      <c r="C125" s="219"/>
      <c r="D125" s="219"/>
      <c r="E125" s="219"/>
      <c r="F125" s="219"/>
      <c r="G125" s="219"/>
      <c r="H125" s="219"/>
      <c r="I125" s="219"/>
      <c r="J125" s="219"/>
      <c r="K125" s="219"/>
      <c r="L125" s="219"/>
      <c r="M125" s="219"/>
      <c r="N125" s="219"/>
      <c r="O125" s="219"/>
      <c r="P125" s="219"/>
      <c r="Q125" s="219"/>
      <c r="R125" s="219"/>
      <c r="S125" s="197"/>
      <c r="T125" s="197"/>
      <c r="U125" s="197"/>
      <c r="V125" s="197"/>
      <c r="W125" s="197"/>
      <c r="X125" s="197"/>
      <c r="Y125" s="197"/>
      <c r="Z125" s="197"/>
      <c r="AA125" s="197"/>
      <c r="AB125" s="197"/>
      <c r="AC125" s="197"/>
      <c r="AD125" s="197"/>
      <c r="AE125" s="197"/>
      <c r="AF125" s="197"/>
      <c r="AG125" s="197"/>
      <c r="AH125" s="197"/>
      <c r="AI125" s="197"/>
      <c r="AJ125" s="197"/>
      <c r="AK125" s="197"/>
    </row>
    <row r="126" spans="1:37" ht="15" customHeight="1">
      <c r="A126" s="278" t="s">
        <v>43</v>
      </c>
      <c r="B126" s="279"/>
      <c r="C126" s="280"/>
      <c r="D126" s="280"/>
      <c r="E126" s="281"/>
      <c r="F126" s="281"/>
      <c r="G126" s="282"/>
      <c r="H126" s="14"/>
      <c r="I126" s="14"/>
      <c r="J126" s="14"/>
      <c r="K126" s="14"/>
      <c r="L126" s="283" t="s">
        <v>44</v>
      </c>
      <c r="M126" s="284"/>
      <c r="N126" s="284"/>
      <c r="O126" s="284"/>
      <c r="P126" s="284"/>
      <c r="Q126" s="284"/>
      <c r="R126" s="284"/>
      <c r="S126" s="285"/>
      <c r="T126" s="192"/>
      <c r="U126" s="192"/>
      <c r="V126" s="192"/>
      <c r="W126" s="192"/>
      <c r="X126" s="192"/>
      <c r="Y126" s="192"/>
      <c r="Z126" s="192"/>
      <c r="AA126" s="192"/>
      <c r="AB126" s="192"/>
      <c r="AC126" s="192"/>
      <c r="AD126" s="192"/>
      <c r="AE126" s="192"/>
      <c r="AF126" s="192"/>
      <c r="AG126" s="192"/>
      <c r="AH126" s="192"/>
      <c r="AI126" s="192"/>
      <c r="AJ126" s="192"/>
      <c r="AK126" s="192"/>
    </row>
    <row r="127" spans="1:37" ht="36" customHeight="1">
      <c r="A127" s="16" t="s">
        <v>45</v>
      </c>
      <c r="B127" s="88" t="s">
        <v>46</v>
      </c>
      <c r="C127" s="305" t="s">
        <v>47</v>
      </c>
      <c r="D127" s="306"/>
      <c r="E127" s="88" t="s">
        <v>48</v>
      </c>
      <c r="F127" s="15" t="s">
        <v>49</v>
      </c>
      <c r="G127" s="17" t="s">
        <v>50</v>
      </c>
      <c r="H127" s="11"/>
      <c r="I127" s="11"/>
      <c r="J127" s="11"/>
      <c r="K127" s="11"/>
      <c r="L127" s="272"/>
      <c r="M127" s="273"/>
      <c r="N127" s="273"/>
      <c r="O127" s="273"/>
      <c r="P127" s="273"/>
      <c r="Q127" s="273"/>
      <c r="R127" s="273"/>
      <c r="S127" s="274"/>
      <c r="T127" s="192"/>
      <c r="U127" s="192"/>
      <c r="V127" s="192"/>
      <c r="W127" s="192"/>
      <c r="X127" s="192"/>
      <c r="Y127" s="192"/>
      <c r="Z127" s="192"/>
      <c r="AA127" s="192"/>
      <c r="AB127" s="192"/>
      <c r="AC127" s="192"/>
      <c r="AD127" s="192"/>
      <c r="AE127" s="192"/>
      <c r="AF127" s="192"/>
      <c r="AG127" s="192"/>
      <c r="AH127" s="192"/>
      <c r="AI127" s="192"/>
      <c r="AJ127" s="192"/>
      <c r="AK127" s="192"/>
    </row>
    <row r="128" spans="1:37" ht="18" customHeight="1">
      <c r="A128" s="66"/>
      <c r="B128" s="95"/>
      <c r="C128" s="307"/>
      <c r="D128" s="307"/>
      <c r="E128" s="89"/>
      <c r="F128" s="95"/>
      <c r="G128" s="67"/>
      <c r="H128" s="11"/>
      <c r="I128" s="11"/>
      <c r="J128" s="11"/>
      <c r="K128" s="11"/>
      <c r="L128" s="272"/>
      <c r="M128" s="273"/>
      <c r="N128" s="273"/>
      <c r="O128" s="273"/>
      <c r="P128" s="273"/>
      <c r="Q128" s="273"/>
      <c r="R128" s="273"/>
      <c r="S128" s="274"/>
      <c r="T128" s="192"/>
      <c r="U128" s="192"/>
      <c r="V128" s="192"/>
      <c r="W128" s="192"/>
      <c r="X128" s="192"/>
      <c r="Y128" s="192"/>
      <c r="Z128" s="192"/>
      <c r="AA128" s="192"/>
      <c r="AB128" s="192"/>
      <c r="AC128" s="192"/>
      <c r="AD128" s="192"/>
      <c r="AE128" s="192"/>
      <c r="AF128" s="192"/>
      <c r="AG128" s="192"/>
      <c r="AH128" s="192"/>
      <c r="AI128" s="192"/>
      <c r="AJ128" s="192"/>
      <c r="AK128" s="192"/>
    </row>
    <row r="129" spans="1:37" ht="18" customHeight="1">
      <c r="A129" s="66"/>
      <c r="B129" s="95"/>
      <c r="C129" s="307"/>
      <c r="D129" s="307"/>
      <c r="E129" s="89"/>
      <c r="F129" s="95"/>
      <c r="G129" s="67"/>
      <c r="H129" s="1"/>
      <c r="L129" s="272"/>
      <c r="M129" s="273"/>
      <c r="N129" s="273"/>
      <c r="O129" s="273"/>
      <c r="P129" s="273"/>
      <c r="Q129" s="273"/>
      <c r="R129" s="273"/>
      <c r="S129" s="274"/>
      <c r="T129" s="192"/>
      <c r="U129" s="192"/>
      <c r="V129" s="192"/>
      <c r="W129" s="192"/>
      <c r="X129" s="192"/>
      <c r="Y129" s="192"/>
      <c r="Z129" s="192"/>
      <c r="AA129" s="192"/>
      <c r="AB129" s="192"/>
      <c r="AC129" s="192"/>
      <c r="AD129" s="192"/>
      <c r="AE129" s="192"/>
      <c r="AF129" s="192"/>
      <c r="AG129" s="192"/>
      <c r="AH129" s="192"/>
      <c r="AI129" s="192"/>
      <c r="AJ129" s="192"/>
      <c r="AK129" s="192"/>
    </row>
    <row r="130" spans="1:37" ht="15.75" customHeight="1">
      <c r="A130" s="66"/>
      <c r="B130" s="95"/>
      <c r="C130" s="307"/>
      <c r="D130" s="307"/>
      <c r="E130" s="89"/>
      <c r="F130" s="95"/>
      <c r="G130" s="67"/>
      <c r="H130" s="1"/>
      <c r="L130" s="272"/>
      <c r="M130" s="273"/>
      <c r="N130" s="273"/>
      <c r="O130" s="273"/>
      <c r="P130" s="273"/>
      <c r="Q130" s="273"/>
      <c r="R130" s="273"/>
      <c r="S130" s="274"/>
      <c r="T130" s="192"/>
      <c r="U130" s="192"/>
      <c r="V130" s="192"/>
      <c r="W130" s="192"/>
      <c r="X130" s="192"/>
      <c r="Y130" s="192"/>
      <c r="Z130" s="192"/>
      <c r="AA130" s="192"/>
      <c r="AB130" s="192"/>
      <c r="AC130" s="192"/>
      <c r="AD130" s="192"/>
      <c r="AE130" s="192"/>
      <c r="AF130" s="192"/>
      <c r="AG130" s="192"/>
      <c r="AH130" s="192"/>
      <c r="AI130" s="192"/>
      <c r="AJ130" s="192"/>
      <c r="AK130" s="192"/>
    </row>
    <row r="131" spans="1:37" ht="19.5" customHeight="1">
      <c r="A131" s="66"/>
      <c r="B131" s="95"/>
      <c r="C131" s="313"/>
      <c r="D131" s="314"/>
      <c r="E131" s="89"/>
      <c r="F131" s="95"/>
      <c r="G131" s="67"/>
      <c r="H131" s="1"/>
      <c r="L131" s="272"/>
      <c r="M131" s="273"/>
      <c r="N131" s="273"/>
      <c r="O131" s="273"/>
      <c r="P131" s="273"/>
      <c r="Q131" s="273"/>
      <c r="R131" s="273"/>
      <c r="S131" s="274"/>
      <c r="T131" s="192"/>
      <c r="U131" s="192"/>
      <c r="V131" s="192"/>
      <c r="W131" s="192"/>
      <c r="X131" s="192"/>
      <c r="Y131" s="192"/>
      <c r="Z131" s="192"/>
      <c r="AA131" s="192"/>
      <c r="AB131" s="192"/>
      <c r="AC131" s="192"/>
      <c r="AD131" s="192"/>
      <c r="AE131" s="192"/>
      <c r="AF131" s="192"/>
      <c r="AG131" s="192"/>
      <c r="AH131" s="192"/>
      <c r="AI131" s="192"/>
      <c r="AJ131" s="192"/>
      <c r="AK131" s="192"/>
    </row>
    <row r="132" spans="1:37" ht="19.5" customHeight="1">
      <c r="A132" s="66"/>
      <c r="B132" s="95"/>
      <c r="C132" s="313"/>
      <c r="D132" s="314"/>
      <c r="E132" s="89"/>
      <c r="F132" s="95"/>
      <c r="G132" s="67"/>
      <c r="H132" s="1"/>
      <c r="L132" s="272"/>
      <c r="M132" s="273"/>
      <c r="N132" s="273"/>
      <c r="O132" s="273"/>
      <c r="P132" s="273"/>
      <c r="Q132" s="273"/>
      <c r="R132" s="273"/>
      <c r="S132" s="274"/>
      <c r="T132" s="192"/>
      <c r="U132" s="192"/>
      <c r="V132" s="192"/>
      <c r="W132" s="192"/>
      <c r="X132" s="192"/>
      <c r="Y132" s="192"/>
      <c r="Z132" s="192"/>
      <c r="AA132" s="192"/>
      <c r="AB132" s="192"/>
      <c r="AC132" s="192"/>
      <c r="AD132" s="192"/>
      <c r="AE132" s="192"/>
      <c r="AF132" s="192"/>
      <c r="AG132" s="192"/>
      <c r="AH132" s="192"/>
      <c r="AI132" s="192"/>
      <c r="AJ132" s="192"/>
      <c r="AK132" s="192"/>
    </row>
    <row r="133" spans="1:37" ht="19.5" customHeight="1">
      <c r="A133" s="66"/>
      <c r="B133" s="95"/>
      <c r="C133" s="313"/>
      <c r="D133" s="314"/>
      <c r="E133" s="89"/>
      <c r="F133" s="95"/>
      <c r="G133" s="67"/>
      <c r="H133" s="1"/>
      <c r="L133" s="272"/>
      <c r="M133" s="273"/>
      <c r="N133" s="273"/>
      <c r="O133" s="273"/>
      <c r="P133" s="273"/>
      <c r="Q133" s="273"/>
      <c r="R133" s="273"/>
      <c r="S133" s="274"/>
      <c r="T133" s="192"/>
      <c r="U133" s="192"/>
      <c r="V133" s="192"/>
      <c r="W133" s="192"/>
      <c r="X133" s="192"/>
      <c r="Y133" s="192"/>
      <c r="Z133" s="192"/>
      <c r="AA133" s="192"/>
      <c r="AB133" s="192"/>
      <c r="AC133" s="192"/>
      <c r="AD133" s="192"/>
      <c r="AE133" s="192"/>
      <c r="AF133" s="192"/>
      <c r="AG133" s="192"/>
      <c r="AH133" s="192"/>
      <c r="AI133" s="192"/>
      <c r="AJ133" s="192"/>
      <c r="AK133" s="192"/>
    </row>
    <row r="134" spans="1:37" ht="19.5" customHeight="1">
      <c r="A134" s="66"/>
      <c r="B134" s="95"/>
      <c r="C134" s="313"/>
      <c r="D134" s="314"/>
      <c r="E134" s="89"/>
      <c r="F134" s="95"/>
      <c r="G134" s="67"/>
      <c r="H134" s="1"/>
      <c r="L134" s="272"/>
      <c r="M134" s="273"/>
      <c r="N134" s="273"/>
      <c r="O134" s="273"/>
      <c r="P134" s="273"/>
      <c r="Q134" s="273"/>
      <c r="R134" s="273"/>
      <c r="S134" s="274"/>
      <c r="T134" s="192"/>
      <c r="U134" s="192"/>
      <c r="V134" s="192"/>
      <c r="W134" s="192"/>
      <c r="X134" s="192"/>
      <c r="Y134" s="192"/>
      <c r="Z134" s="192"/>
      <c r="AA134" s="192"/>
      <c r="AB134" s="192"/>
      <c r="AC134" s="192"/>
      <c r="AD134" s="192"/>
      <c r="AE134" s="192"/>
      <c r="AF134" s="192"/>
      <c r="AG134" s="192"/>
      <c r="AH134" s="192"/>
      <c r="AI134" s="192"/>
      <c r="AJ134" s="192"/>
      <c r="AK134" s="192"/>
    </row>
    <row r="135" spans="1:37" ht="19.5" customHeight="1">
      <c r="A135" s="66"/>
      <c r="B135" s="95"/>
      <c r="C135" s="313"/>
      <c r="D135" s="314"/>
      <c r="E135" s="89"/>
      <c r="F135" s="95"/>
      <c r="G135" s="67"/>
      <c r="H135" s="1"/>
      <c r="L135" s="272"/>
      <c r="M135" s="273"/>
      <c r="N135" s="273"/>
      <c r="O135" s="273"/>
      <c r="P135" s="273"/>
      <c r="Q135" s="273"/>
      <c r="R135" s="273"/>
      <c r="S135" s="274"/>
      <c r="T135" s="192"/>
      <c r="U135" s="192"/>
      <c r="V135" s="192"/>
      <c r="W135" s="192"/>
      <c r="X135" s="192"/>
      <c r="Y135" s="192"/>
      <c r="Z135" s="192"/>
      <c r="AA135" s="192"/>
      <c r="AB135" s="192"/>
      <c r="AC135" s="192"/>
      <c r="AD135" s="192"/>
      <c r="AE135" s="192"/>
      <c r="AF135" s="192"/>
      <c r="AG135" s="192"/>
      <c r="AH135" s="192"/>
      <c r="AI135" s="192"/>
      <c r="AJ135" s="192"/>
      <c r="AK135" s="192"/>
    </row>
    <row r="136" spans="1:37" ht="19.5" customHeight="1">
      <c r="A136" s="66"/>
      <c r="B136" s="95"/>
      <c r="C136" s="307"/>
      <c r="D136" s="307"/>
      <c r="E136" s="89"/>
      <c r="F136" s="95"/>
      <c r="G136" s="67"/>
      <c r="H136" s="1"/>
      <c r="L136" s="272"/>
      <c r="M136" s="273"/>
      <c r="N136" s="273"/>
      <c r="O136" s="273"/>
      <c r="P136" s="273"/>
      <c r="Q136" s="273"/>
      <c r="R136" s="273"/>
      <c r="S136" s="274"/>
      <c r="T136" s="192"/>
      <c r="U136" s="192"/>
      <c r="V136" s="192"/>
      <c r="W136" s="192"/>
      <c r="X136" s="192"/>
      <c r="Y136" s="192"/>
      <c r="Z136" s="192"/>
      <c r="AA136" s="192"/>
      <c r="AB136" s="192"/>
      <c r="AC136" s="192"/>
      <c r="AD136" s="192"/>
      <c r="AE136" s="192"/>
      <c r="AF136" s="192"/>
      <c r="AG136" s="192"/>
      <c r="AH136" s="192"/>
      <c r="AI136" s="192"/>
      <c r="AJ136" s="192"/>
      <c r="AK136" s="192"/>
    </row>
    <row r="137" spans="1:37" ht="18" customHeight="1">
      <c r="A137" s="66"/>
      <c r="B137" s="95"/>
      <c r="C137" s="307"/>
      <c r="D137" s="307"/>
      <c r="E137" s="89"/>
      <c r="F137" s="95"/>
      <c r="G137" s="67"/>
      <c r="H137" s="1"/>
      <c r="L137" s="272"/>
      <c r="M137" s="273"/>
      <c r="N137" s="273"/>
      <c r="O137" s="273"/>
      <c r="P137" s="273"/>
      <c r="Q137" s="273"/>
      <c r="R137" s="273"/>
      <c r="S137" s="274"/>
      <c r="T137" s="192"/>
      <c r="U137" s="192"/>
      <c r="V137" s="192"/>
      <c r="W137" s="192"/>
      <c r="X137" s="192"/>
      <c r="Y137" s="192"/>
      <c r="Z137" s="192"/>
      <c r="AA137" s="192"/>
      <c r="AB137" s="192"/>
      <c r="AC137" s="192"/>
      <c r="AD137" s="192"/>
      <c r="AE137" s="192"/>
      <c r="AF137" s="192"/>
      <c r="AG137" s="192"/>
      <c r="AH137" s="192"/>
      <c r="AI137" s="192"/>
      <c r="AJ137" s="192"/>
      <c r="AK137" s="192"/>
    </row>
    <row r="138" spans="1:37" ht="18" customHeight="1">
      <c r="A138" s="66"/>
      <c r="B138" s="95"/>
      <c r="C138" s="307"/>
      <c r="D138" s="307"/>
      <c r="E138" s="89"/>
      <c r="F138" s="95"/>
      <c r="G138" s="67"/>
      <c r="H138" s="1"/>
      <c r="L138" s="272"/>
      <c r="M138" s="273"/>
      <c r="N138" s="273"/>
      <c r="O138" s="273"/>
      <c r="P138" s="273"/>
      <c r="Q138" s="273"/>
      <c r="R138" s="273"/>
      <c r="S138" s="274"/>
      <c r="T138" s="192"/>
      <c r="U138" s="192"/>
      <c r="V138" s="192"/>
      <c r="W138" s="192"/>
      <c r="X138" s="192"/>
      <c r="Y138" s="192"/>
      <c r="Z138" s="192"/>
      <c r="AA138" s="192"/>
      <c r="AB138" s="192"/>
      <c r="AC138" s="192"/>
      <c r="AD138" s="192"/>
      <c r="AE138" s="192"/>
      <c r="AF138" s="192"/>
      <c r="AG138" s="192"/>
      <c r="AH138" s="192"/>
      <c r="AI138" s="192"/>
      <c r="AJ138" s="192"/>
      <c r="AK138" s="192"/>
    </row>
    <row r="139" spans="1:37" ht="18.75" customHeight="1">
      <c r="A139" s="66"/>
      <c r="B139" s="95"/>
      <c r="C139" s="307"/>
      <c r="D139" s="307"/>
      <c r="E139" s="89"/>
      <c r="F139" s="95"/>
      <c r="G139" s="67"/>
      <c r="H139" s="1"/>
      <c r="L139" s="272"/>
      <c r="M139" s="273"/>
      <c r="N139" s="273"/>
      <c r="O139" s="273"/>
      <c r="P139" s="273"/>
      <c r="Q139" s="273"/>
      <c r="R139" s="273"/>
      <c r="S139" s="274"/>
      <c r="T139" s="192"/>
      <c r="U139" s="192"/>
      <c r="V139" s="192"/>
      <c r="W139" s="192"/>
      <c r="X139" s="192"/>
      <c r="Y139" s="192"/>
      <c r="Z139" s="192"/>
      <c r="AA139" s="192"/>
      <c r="AB139" s="192"/>
      <c r="AC139" s="192"/>
      <c r="AD139" s="192"/>
      <c r="AE139" s="192"/>
      <c r="AF139" s="192"/>
      <c r="AG139" s="192"/>
      <c r="AH139" s="192"/>
      <c r="AI139" s="192"/>
      <c r="AJ139" s="192"/>
      <c r="AK139" s="192"/>
    </row>
    <row r="140" spans="1:37" ht="18.75" customHeight="1">
      <c r="A140" s="66"/>
      <c r="B140" s="95"/>
      <c r="C140" s="307"/>
      <c r="D140" s="307"/>
      <c r="E140" s="89"/>
      <c r="F140" s="95"/>
      <c r="G140" s="67"/>
      <c r="H140" s="1"/>
      <c r="L140" s="272"/>
      <c r="M140" s="273"/>
      <c r="N140" s="273"/>
      <c r="O140" s="273"/>
      <c r="P140" s="273"/>
      <c r="Q140" s="273"/>
      <c r="R140" s="273"/>
      <c r="S140" s="274"/>
      <c r="T140" s="192"/>
      <c r="U140" s="192"/>
      <c r="V140" s="192"/>
      <c r="W140" s="192"/>
      <c r="X140" s="192"/>
      <c r="Y140" s="192"/>
      <c r="Z140" s="192"/>
      <c r="AA140" s="192"/>
      <c r="AB140" s="192"/>
      <c r="AC140" s="192"/>
      <c r="AD140" s="192"/>
      <c r="AE140" s="192"/>
      <c r="AF140" s="192"/>
      <c r="AG140" s="192"/>
      <c r="AH140" s="192"/>
      <c r="AI140" s="192"/>
      <c r="AJ140" s="192"/>
      <c r="AK140" s="192"/>
    </row>
    <row r="141" spans="1:37" ht="18" customHeight="1">
      <c r="A141" s="66"/>
      <c r="B141" s="95"/>
      <c r="C141" s="307"/>
      <c r="D141" s="307"/>
      <c r="E141" s="89"/>
      <c r="F141" s="95"/>
      <c r="G141" s="67"/>
      <c r="H141" s="1"/>
      <c r="L141" s="272"/>
      <c r="M141" s="273"/>
      <c r="N141" s="273"/>
      <c r="O141" s="273"/>
      <c r="P141" s="273"/>
      <c r="Q141" s="273"/>
      <c r="R141" s="273"/>
      <c r="S141" s="274"/>
      <c r="T141" s="192"/>
      <c r="U141" s="192"/>
      <c r="V141" s="192"/>
      <c r="W141" s="192"/>
      <c r="X141" s="192"/>
      <c r="Y141" s="192"/>
      <c r="Z141" s="192"/>
      <c r="AA141" s="192"/>
      <c r="AB141" s="192"/>
      <c r="AC141" s="192"/>
      <c r="AD141" s="192"/>
      <c r="AE141" s="192"/>
      <c r="AF141" s="192"/>
      <c r="AG141" s="192"/>
      <c r="AH141" s="192"/>
      <c r="AI141" s="192"/>
      <c r="AJ141" s="192"/>
      <c r="AK141" s="192"/>
    </row>
    <row r="142" spans="1:37" ht="18.75" customHeight="1">
      <c r="A142" s="66"/>
      <c r="B142" s="95"/>
      <c r="C142" s="307"/>
      <c r="D142" s="307"/>
      <c r="E142" s="89"/>
      <c r="F142" s="95"/>
      <c r="G142" s="67"/>
      <c r="H142" s="1"/>
      <c r="L142" s="272"/>
      <c r="M142" s="273"/>
      <c r="N142" s="273"/>
      <c r="O142" s="273"/>
      <c r="P142" s="273"/>
      <c r="Q142" s="273"/>
      <c r="R142" s="273"/>
      <c r="S142" s="274"/>
      <c r="T142" s="192"/>
      <c r="U142" s="192"/>
      <c r="V142" s="192"/>
      <c r="W142" s="192"/>
      <c r="X142" s="192"/>
      <c r="Y142" s="192"/>
      <c r="Z142" s="192"/>
      <c r="AA142" s="192"/>
      <c r="AB142" s="192"/>
      <c r="AC142" s="192"/>
      <c r="AD142" s="192"/>
      <c r="AE142" s="192"/>
      <c r="AF142" s="192"/>
      <c r="AG142" s="192"/>
      <c r="AH142" s="192"/>
      <c r="AI142" s="192"/>
      <c r="AJ142" s="192"/>
      <c r="AK142" s="192"/>
    </row>
    <row r="143" spans="1:37" ht="18" customHeight="1">
      <c r="A143" s="66"/>
      <c r="B143" s="95"/>
      <c r="C143" s="308"/>
      <c r="D143" s="309"/>
      <c r="E143" s="89"/>
      <c r="F143" s="95"/>
      <c r="G143" s="67"/>
      <c r="H143" s="1"/>
      <c r="L143" s="272"/>
      <c r="M143" s="273"/>
      <c r="N143" s="273"/>
      <c r="O143" s="273"/>
      <c r="P143" s="273"/>
      <c r="Q143" s="273"/>
      <c r="R143" s="273"/>
      <c r="S143" s="274"/>
      <c r="T143" s="192"/>
      <c r="U143" s="192"/>
      <c r="V143" s="192"/>
      <c r="W143" s="192"/>
      <c r="X143" s="192"/>
      <c r="Y143" s="192"/>
      <c r="Z143" s="192"/>
      <c r="AA143" s="192"/>
      <c r="AB143" s="192"/>
      <c r="AC143" s="192"/>
      <c r="AD143" s="192"/>
      <c r="AE143" s="192"/>
      <c r="AF143" s="192"/>
      <c r="AG143" s="192"/>
      <c r="AH143" s="192"/>
      <c r="AI143" s="192"/>
      <c r="AJ143" s="192"/>
      <c r="AK143" s="192"/>
    </row>
    <row r="144" spans="1:37" ht="18.75" customHeight="1">
      <c r="A144" s="66"/>
      <c r="B144" s="95"/>
      <c r="C144" s="307"/>
      <c r="D144" s="310"/>
      <c r="E144" s="89"/>
      <c r="F144" s="95"/>
      <c r="G144" s="67"/>
      <c r="H144" s="1"/>
      <c r="L144" s="272"/>
      <c r="M144" s="273"/>
      <c r="N144" s="273"/>
      <c r="O144" s="273"/>
      <c r="P144" s="273"/>
      <c r="Q144" s="273"/>
      <c r="R144" s="273"/>
      <c r="S144" s="274"/>
      <c r="T144" s="192"/>
      <c r="U144" s="192"/>
      <c r="V144" s="192"/>
      <c r="W144" s="192"/>
      <c r="X144" s="192"/>
      <c r="Y144" s="192"/>
      <c r="Z144" s="192"/>
      <c r="AA144" s="192"/>
      <c r="AB144" s="192"/>
      <c r="AC144" s="192"/>
      <c r="AD144" s="192"/>
      <c r="AE144" s="192"/>
      <c r="AF144" s="192"/>
      <c r="AG144" s="192"/>
      <c r="AH144" s="192"/>
      <c r="AI144" s="192"/>
      <c r="AJ144" s="192"/>
      <c r="AK144" s="192"/>
    </row>
    <row r="145" spans="1:37" ht="18" customHeight="1">
      <c r="A145" s="66"/>
      <c r="B145" s="95"/>
      <c r="C145" s="307"/>
      <c r="D145" s="307"/>
      <c r="E145" s="89"/>
      <c r="F145" s="95"/>
      <c r="G145" s="67"/>
      <c r="H145" s="1"/>
      <c r="L145" s="272"/>
      <c r="M145" s="273"/>
      <c r="N145" s="273"/>
      <c r="O145" s="273"/>
      <c r="P145" s="273"/>
      <c r="Q145" s="273"/>
      <c r="R145" s="273"/>
      <c r="S145" s="274"/>
      <c r="T145" s="192"/>
      <c r="U145" s="192"/>
      <c r="V145" s="192"/>
      <c r="W145" s="192"/>
      <c r="X145" s="192"/>
      <c r="Y145" s="192"/>
      <c r="Z145" s="192"/>
      <c r="AA145" s="192"/>
      <c r="AB145" s="192"/>
      <c r="AC145" s="192"/>
      <c r="AD145" s="192"/>
      <c r="AE145" s="192"/>
      <c r="AF145" s="192"/>
      <c r="AG145" s="192"/>
      <c r="AH145" s="192"/>
      <c r="AI145" s="192"/>
      <c r="AJ145" s="192"/>
      <c r="AK145" s="192"/>
    </row>
    <row r="146" spans="1:37" ht="18" customHeight="1">
      <c r="A146" s="66"/>
      <c r="B146" s="95"/>
      <c r="C146" s="307"/>
      <c r="D146" s="307"/>
      <c r="E146" s="89"/>
      <c r="F146" s="95"/>
      <c r="G146" s="67"/>
      <c r="H146" s="1"/>
      <c r="L146" s="272"/>
      <c r="M146" s="273"/>
      <c r="N146" s="273"/>
      <c r="O146" s="273"/>
      <c r="P146" s="273"/>
      <c r="Q146" s="273"/>
      <c r="R146" s="273"/>
      <c r="S146" s="274"/>
      <c r="T146" s="192"/>
      <c r="U146" s="192"/>
      <c r="V146" s="192"/>
      <c r="W146" s="192"/>
      <c r="X146" s="192"/>
      <c r="Y146" s="192"/>
      <c r="Z146" s="192"/>
      <c r="AA146" s="192"/>
      <c r="AB146" s="192"/>
      <c r="AC146" s="192"/>
      <c r="AD146" s="192"/>
      <c r="AE146" s="192"/>
      <c r="AF146" s="192"/>
      <c r="AG146" s="192"/>
      <c r="AH146" s="192"/>
      <c r="AI146" s="192"/>
      <c r="AJ146" s="192"/>
      <c r="AK146" s="192"/>
    </row>
    <row r="147" spans="1:37" ht="19.5" customHeight="1">
      <c r="A147" s="84"/>
      <c r="B147" s="96"/>
      <c r="C147" s="311"/>
      <c r="D147" s="311"/>
      <c r="E147" s="87"/>
      <c r="F147" s="96"/>
      <c r="G147" s="67"/>
      <c r="H147" s="1"/>
      <c r="L147" s="272"/>
      <c r="M147" s="273"/>
      <c r="N147" s="273"/>
      <c r="O147" s="273"/>
      <c r="P147" s="273"/>
      <c r="Q147" s="273"/>
      <c r="R147" s="273"/>
      <c r="S147" s="274"/>
      <c r="T147" s="192"/>
      <c r="U147" s="192"/>
      <c r="V147" s="192"/>
      <c r="W147" s="192"/>
      <c r="X147" s="192"/>
      <c r="Y147" s="192"/>
      <c r="Z147" s="192"/>
      <c r="AA147" s="192"/>
      <c r="AB147" s="192"/>
      <c r="AC147" s="192"/>
      <c r="AD147" s="192"/>
      <c r="AE147" s="192"/>
      <c r="AF147" s="192"/>
      <c r="AG147" s="192"/>
      <c r="AH147" s="192"/>
      <c r="AI147" s="192"/>
      <c r="AJ147" s="192"/>
      <c r="AK147" s="192"/>
    </row>
    <row r="148" spans="1:37" ht="19.5" customHeight="1" thickBot="1">
      <c r="A148" s="86" t="s">
        <v>51</v>
      </c>
      <c r="B148" s="85"/>
      <c r="C148" s="312"/>
      <c r="D148" s="312"/>
      <c r="E148" s="94"/>
      <c r="F148" s="94"/>
      <c r="G148" s="19">
        <f>SUM(G128:G147)</f>
        <v>0</v>
      </c>
      <c r="H148" s="1"/>
      <c r="L148" s="275"/>
      <c r="M148" s="276"/>
      <c r="N148" s="276"/>
      <c r="O148" s="276"/>
      <c r="P148" s="276"/>
      <c r="Q148" s="276"/>
      <c r="R148" s="276"/>
      <c r="S148" s="277"/>
      <c r="T148" s="192"/>
      <c r="U148" s="192"/>
      <c r="V148" s="192"/>
      <c r="W148" s="192"/>
      <c r="X148" s="192"/>
      <c r="Y148" s="192"/>
      <c r="Z148" s="192"/>
      <c r="AA148" s="192"/>
      <c r="AB148" s="192"/>
      <c r="AC148" s="192"/>
      <c r="AD148" s="192"/>
      <c r="AE148" s="192"/>
      <c r="AF148" s="192"/>
      <c r="AG148" s="192"/>
      <c r="AH148" s="192"/>
      <c r="AI148" s="192"/>
      <c r="AJ148" s="192"/>
      <c r="AK148" s="192"/>
    </row>
    <row r="149" spans="1:37" ht="123" customHeight="1">
      <c r="A149" s="265" t="s">
        <v>52</v>
      </c>
      <c r="B149" s="322"/>
      <c r="C149" s="322"/>
      <c r="D149" s="322"/>
      <c r="E149" s="322"/>
      <c r="F149" s="322"/>
      <c r="G149" s="322"/>
      <c r="H149" s="322"/>
      <c r="I149" s="322"/>
      <c r="J149" s="322"/>
      <c r="K149" s="322"/>
      <c r="L149" s="322"/>
      <c r="M149" s="322"/>
      <c r="N149" s="322"/>
      <c r="O149" s="322"/>
      <c r="P149" s="322"/>
      <c r="Q149" s="322"/>
      <c r="R149" s="322"/>
      <c r="S149" s="322"/>
      <c r="T149" s="192"/>
      <c r="U149" s="192"/>
      <c r="V149" s="192"/>
      <c r="W149" s="192"/>
      <c r="X149" s="192"/>
      <c r="Y149" s="192"/>
      <c r="Z149" s="192"/>
      <c r="AA149" s="192"/>
      <c r="AB149" s="192"/>
      <c r="AC149" s="192"/>
      <c r="AD149" s="192"/>
      <c r="AE149" s="192"/>
      <c r="AF149" s="192"/>
      <c r="AG149" s="192"/>
      <c r="AH149" s="192"/>
      <c r="AI149" s="192"/>
      <c r="AJ149" s="192"/>
      <c r="AK149" s="192"/>
    </row>
    <row r="150" spans="1:37" ht="12.6" thickBot="1">
      <c r="A150" s="214"/>
      <c r="B150" s="218"/>
      <c r="C150" s="218"/>
      <c r="D150" s="218"/>
      <c r="E150" s="218"/>
      <c r="F150" s="218"/>
      <c r="G150" s="218"/>
      <c r="H150" s="218"/>
      <c r="I150" s="218"/>
      <c r="J150" s="218"/>
      <c r="K150" s="218"/>
      <c r="L150" s="218"/>
      <c r="M150" s="218"/>
      <c r="N150" s="218"/>
      <c r="O150" s="218"/>
      <c r="P150" s="218"/>
      <c r="Q150" s="218"/>
      <c r="R150" s="218"/>
      <c r="S150" s="218"/>
      <c r="T150" s="192"/>
      <c r="U150" s="192"/>
      <c r="V150" s="192"/>
      <c r="W150" s="192"/>
      <c r="X150" s="192"/>
      <c r="Y150" s="192"/>
      <c r="Z150" s="192"/>
      <c r="AA150" s="192"/>
      <c r="AB150" s="192"/>
      <c r="AC150" s="192"/>
      <c r="AD150" s="192"/>
      <c r="AE150" s="192"/>
      <c r="AF150" s="192"/>
      <c r="AG150" s="192"/>
      <c r="AH150" s="192"/>
      <c r="AI150" s="192"/>
      <c r="AJ150" s="192"/>
      <c r="AK150" s="192"/>
    </row>
    <row r="151" spans="1:37" ht="15" customHeight="1">
      <c r="A151" s="278" t="s">
        <v>53</v>
      </c>
      <c r="B151" s="279"/>
      <c r="C151" s="280"/>
      <c r="D151" s="280"/>
      <c r="E151" s="281"/>
      <c r="F151" s="281"/>
      <c r="G151" s="282"/>
      <c r="H151" s="14"/>
      <c r="I151" s="14"/>
      <c r="J151" s="14"/>
      <c r="K151" s="14"/>
      <c r="L151" s="266" t="s">
        <v>54</v>
      </c>
      <c r="M151" s="267"/>
      <c r="N151" s="267"/>
      <c r="O151" s="267"/>
      <c r="P151" s="267"/>
      <c r="Q151" s="267"/>
      <c r="R151" s="267"/>
      <c r="S151" s="268"/>
      <c r="T151" s="192"/>
      <c r="U151" s="192"/>
      <c r="V151" s="192"/>
      <c r="W151" s="192"/>
      <c r="X151" s="192"/>
      <c r="Y151" s="192"/>
      <c r="Z151" s="192"/>
      <c r="AA151" s="192"/>
      <c r="AB151" s="192"/>
      <c r="AC151" s="192"/>
      <c r="AD151" s="192"/>
      <c r="AE151" s="192"/>
      <c r="AF151" s="192"/>
      <c r="AG151" s="192"/>
      <c r="AH151" s="192"/>
      <c r="AI151" s="192"/>
      <c r="AJ151" s="192"/>
      <c r="AK151" s="192"/>
    </row>
    <row r="152" spans="1:37" ht="39" customHeight="1">
      <c r="A152" s="323" t="s">
        <v>55</v>
      </c>
      <c r="B152" s="324"/>
      <c r="C152" s="68" t="s">
        <v>56</v>
      </c>
      <c r="D152" s="90" t="s">
        <v>57</v>
      </c>
      <c r="E152" s="90" t="s">
        <v>58</v>
      </c>
      <c r="F152" s="68" t="s">
        <v>59</v>
      </c>
      <c r="G152" s="69" t="s">
        <v>60</v>
      </c>
      <c r="H152" s="11"/>
      <c r="I152" s="11"/>
      <c r="J152" s="11"/>
      <c r="K152" s="11"/>
      <c r="L152" s="272"/>
      <c r="M152" s="273"/>
      <c r="N152" s="273"/>
      <c r="O152" s="273"/>
      <c r="P152" s="273"/>
      <c r="Q152" s="273"/>
      <c r="R152" s="273"/>
      <c r="S152" s="274"/>
      <c r="T152" s="192"/>
      <c r="U152" s="192"/>
      <c r="V152" s="192"/>
      <c r="W152" s="192"/>
      <c r="X152" s="192"/>
      <c r="Y152" s="192"/>
      <c r="Z152" s="192"/>
      <c r="AA152" s="192"/>
      <c r="AB152" s="192"/>
      <c r="AC152" s="192"/>
      <c r="AD152" s="192"/>
      <c r="AE152" s="192"/>
      <c r="AF152" s="192"/>
      <c r="AG152" s="192"/>
      <c r="AH152" s="192"/>
      <c r="AI152" s="192"/>
      <c r="AJ152" s="192"/>
      <c r="AK152" s="192"/>
    </row>
    <row r="153" spans="1:37" ht="14.25" customHeight="1">
      <c r="A153" s="325"/>
      <c r="B153" s="325"/>
      <c r="C153" s="70"/>
      <c r="D153" s="71"/>
      <c r="E153" s="72"/>
      <c r="F153" s="73"/>
      <c r="G153" s="100">
        <f>IF(D153=0,0,(C153/D153)*E153*F153)</f>
        <v>0</v>
      </c>
      <c r="H153" s="11"/>
      <c r="I153" s="11"/>
      <c r="J153" s="11"/>
      <c r="K153" s="11"/>
      <c r="L153" s="272"/>
      <c r="M153" s="273"/>
      <c r="N153" s="273"/>
      <c r="O153" s="273"/>
      <c r="P153" s="273"/>
      <c r="Q153" s="273"/>
      <c r="R153" s="273"/>
      <c r="S153" s="274"/>
      <c r="T153" s="192"/>
      <c r="U153" s="192"/>
      <c r="V153" s="192"/>
      <c r="W153" s="192"/>
      <c r="X153" s="192"/>
      <c r="Y153" s="192"/>
      <c r="Z153" s="192"/>
      <c r="AA153" s="192"/>
      <c r="AB153" s="192"/>
      <c r="AC153" s="192"/>
      <c r="AD153" s="192"/>
      <c r="AE153" s="192"/>
      <c r="AF153" s="192"/>
      <c r="AG153" s="192"/>
      <c r="AH153" s="192"/>
      <c r="AI153" s="192"/>
      <c r="AJ153" s="192"/>
      <c r="AK153" s="192"/>
    </row>
    <row r="154" spans="1:37" ht="13.5" customHeight="1">
      <c r="A154" s="325"/>
      <c r="B154" s="325"/>
      <c r="C154" s="70"/>
      <c r="D154" s="71"/>
      <c r="E154" s="72"/>
      <c r="F154" s="73"/>
      <c r="G154" s="100">
        <f t="shared" ref="G154:G162" si="9">IF(D154=0,0,(C154/D154)*E154*F154)</f>
        <v>0</v>
      </c>
      <c r="H154" s="1"/>
      <c r="L154" s="272"/>
      <c r="M154" s="273"/>
      <c r="N154" s="273"/>
      <c r="O154" s="273"/>
      <c r="P154" s="273"/>
      <c r="Q154" s="273"/>
      <c r="R154" s="273"/>
      <c r="S154" s="274"/>
      <c r="T154" s="192"/>
      <c r="U154" s="192"/>
      <c r="V154" s="192"/>
      <c r="W154" s="192"/>
      <c r="X154" s="192"/>
      <c r="Y154" s="192"/>
      <c r="Z154" s="192"/>
      <c r="AA154" s="192"/>
      <c r="AB154" s="192"/>
      <c r="AC154" s="192"/>
      <c r="AD154" s="192"/>
      <c r="AE154" s="192"/>
      <c r="AF154" s="192"/>
      <c r="AG154" s="192"/>
      <c r="AH154" s="192"/>
      <c r="AI154" s="192"/>
      <c r="AJ154" s="192"/>
      <c r="AK154" s="192"/>
    </row>
    <row r="155" spans="1:37" ht="13.5" customHeight="1">
      <c r="A155" s="325"/>
      <c r="B155" s="325"/>
      <c r="C155" s="70"/>
      <c r="D155" s="71"/>
      <c r="E155" s="72"/>
      <c r="F155" s="73"/>
      <c r="G155" s="100">
        <f t="shared" si="9"/>
        <v>0</v>
      </c>
      <c r="H155" s="1"/>
      <c r="L155" s="272"/>
      <c r="M155" s="273"/>
      <c r="N155" s="273"/>
      <c r="O155" s="273"/>
      <c r="P155" s="273"/>
      <c r="Q155" s="273"/>
      <c r="R155" s="273"/>
      <c r="S155" s="274"/>
      <c r="T155" s="192"/>
      <c r="U155" s="192"/>
      <c r="V155" s="192"/>
      <c r="W155" s="192"/>
      <c r="X155" s="192"/>
      <c r="Y155" s="192"/>
      <c r="Z155" s="192"/>
      <c r="AA155" s="192"/>
      <c r="AB155" s="192"/>
      <c r="AC155" s="192"/>
      <c r="AD155" s="192"/>
      <c r="AE155" s="192"/>
      <c r="AF155" s="192"/>
      <c r="AG155" s="192"/>
      <c r="AH155" s="192"/>
      <c r="AI155" s="192"/>
      <c r="AJ155" s="192"/>
      <c r="AK155" s="192"/>
    </row>
    <row r="156" spans="1:37" ht="13.5" customHeight="1">
      <c r="A156" s="347"/>
      <c r="B156" s="348"/>
      <c r="C156" s="70"/>
      <c r="D156" s="71"/>
      <c r="E156" s="75"/>
      <c r="F156" s="73"/>
      <c r="G156" s="100">
        <f t="shared" si="9"/>
        <v>0</v>
      </c>
      <c r="H156" s="1"/>
      <c r="L156" s="272"/>
      <c r="M156" s="273"/>
      <c r="N156" s="273"/>
      <c r="O156" s="273"/>
      <c r="P156" s="273"/>
      <c r="Q156" s="273"/>
      <c r="R156" s="273"/>
      <c r="S156" s="274"/>
      <c r="T156" s="192"/>
      <c r="U156" s="192"/>
      <c r="V156" s="192"/>
      <c r="W156" s="192"/>
      <c r="X156" s="192"/>
      <c r="Y156" s="192"/>
      <c r="Z156" s="192"/>
      <c r="AA156" s="192"/>
      <c r="AB156" s="192"/>
      <c r="AC156" s="192"/>
      <c r="AD156" s="192"/>
      <c r="AE156" s="192"/>
      <c r="AF156" s="192"/>
      <c r="AG156" s="192"/>
      <c r="AH156" s="192"/>
      <c r="AI156" s="192"/>
      <c r="AJ156" s="192"/>
      <c r="AK156" s="192"/>
    </row>
    <row r="157" spans="1:37" ht="13.5" customHeight="1">
      <c r="A157" s="325"/>
      <c r="B157" s="326"/>
      <c r="C157" s="70"/>
      <c r="D157" s="74"/>
      <c r="E157" s="75"/>
      <c r="F157" s="73"/>
      <c r="G157" s="100">
        <f t="shared" si="9"/>
        <v>0</v>
      </c>
      <c r="H157" s="1"/>
      <c r="L157" s="272"/>
      <c r="M157" s="273"/>
      <c r="N157" s="273"/>
      <c r="O157" s="273"/>
      <c r="P157" s="273"/>
      <c r="Q157" s="273"/>
      <c r="R157" s="273"/>
      <c r="S157" s="274"/>
      <c r="T157" s="192"/>
      <c r="U157" s="192"/>
      <c r="V157" s="192"/>
      <c r="W157" s="192"/>
      <c r="X157" s="192"/>
      <c r="Y157" s="192"/>
      <c r="Z157" s="192"/>
      <c r="AA157" s="192"/>
      <c r="AB157" s="192"/>
      <c r="AC157" s="192"/>
      <c r="AD157" s="192"/>
      <c r="AE157" s="192"/>
      <c r="AF157" s="192"/>
      <c r="AG157" s="192"/>
      <c r="AH157" s="192"/>
      <c r="AI157" s="192"/>
      <c r="AJ157" s="192"/>
      <c r="AK157" s="192"/>
    </row>
    <row r="158" spans="1:37" ht="13.5" customHeight="1">
      <c r="A158" s="347"/>
      <c r="B158" s="348"/>
      <c r="C158" s="70"/>
      <c r="D158" s="74"/>
      <c r="E158" s="75"/>
      <c r="F158" s="76"/>
      <c r="G158" s="100">
        <f t="shared" si="9"/>
        <v>0</v>
      </c>
      <c r="H158" s="1"/>
      <c r="L158" s="272"/>
      <c r="M158" s="273"/>
      <c r="N158" s="273"/>
      <c r="O158" s="273"/>
      <c r="P158" s="273"/>
      <c r="Q158" s="273"/>
      <c r="R158" s="273"/>
      <c r="S158" s="274"/>
      <c r="T158" s="192"/>
      <c r="U158" s="192"/>
      <c r="V158" s="192"/>
      <c r="W158" s="192"/>
      <c r="X158" s="192"/>
      <c r="Y158" s="192"/>
      <c r="Z158" s="192"/>
      <c r="AA158" s="192"/>
      <c r="AB158" s="192"/>
      <c r="AC158" s="192"/>
      <c r="AD158" s="192"/>
      <c r="AE158" s="192"/>
      <c r="AF158" s="192"/>
      <c r="AG158" s="192"/>
      <c r="AH158" s="192"/>
      <c r="AI158" s="192"/>
      <c r="AJ158" s="192"/>
      <c r="AK158" s="192"/>
    </row>
    <row r="159" spans="1:37" ht="13.5" customHeight="1">
      <c r="A159" s="325"/>
      <c r="B159" s="326"/>
      <c r="C159" s="70"/>
      <c r="D159" s="74"/>
      <c r="E159" s="75"/>
      <c r="F159" s="76"/>
      <c r="G159" s="100">
        <f t="shared" si="9"/>
        <v>0</v>
      </c>
      <c r="H159" s="1"/>
      <c r="L159" s="272"/>
      <c r="M159" s="273"/>
      <c r="N159" s="273"/>
      <c r="O159" s="273"/>
      <c r="P159" s="273"/>
      <c r="Q159" s="273"/>
      <c r="R159" s="273"/>
      <c r="S159" s="274"/>
      <c r="T159" s="192"/>
      <c r="U159" s="192"/>
      <c r="V159" s="192"/>
      <c r="W159" s="192"/>
      <c r="X159" s="192"/>
      <c r="Y159" s="192"/>
      <c r="Z159" s="192"/>
      <c r="AA159" s="192"/>
      <c r="AB159" s="192"/>
      <c r="AC159" s="192"/>
      <c r="AD159" s="192"/>
      <c r="AE159" s="192"/>
      <c r="AF159" s="192"/>
      <c r="AG159" s="192"/>
      <c r="AH159" s="192"/>
      <c r="AI159" s="192"/>
      <c r="AJ159" s="192"/>
      <c r="AK159" s="192"/>
    </row>
    <row r="160" spans="1:37" ht="13.5" customHeight="1">
      <c r="A160" s="325"/>
      <c r="B160" s="326"/>
      <c r="C160" s="70"/>
      <c r="D160" s="74"/>
      <c r="E160" s="75"/>
      <c r="F160" s="76"/>
      <c r="G160" s="100">
        <f t="shared" si="9"/>
        <v>0</v>
      </c>
      <c r="H160" s="1"/>
      <c r="L160" s="272"/>
      <c r="M160" s="273"/>
      <c r="N160" s="273"/>
      <c r="O160" s="273"/>
      <c r="P160" s="273"/>
      <c r="Q160" s="273"/>
      <c r="R160" s="273"/>
      <c r="S160" s="274"/>
      <c r="T160" s="192"/>
      <c r="U160" s="192"/>
      <c r="V160" s="192"/>
      <c r="W160" s="192"/>
      <c r="X160" s="192"/>
      <c r="Y160" s="192"/>
      <c r="Z160" s="192"/>
      <c r="AA160" s="192"/>
      <c r="AB160" s="192"/>
      <c r="AC160" s="192"/>
      <c r="AD160" s="192"/>
      <c r="AE160" s="192"/>
      <c r="AF160" s="192"/>
      <c r="AG160" s="192"/>
      <c r="AH160" s="192"/>
      <c r="AI160" s="192"/>
      <c r="AJ160" s="192"/>
      <c r="AK160" s="192"/>
    </row>
    <row r="161" spans="1:37" ht="13.5" customHeight="1">
      <c r="A161" s="325"/>
      <c r="B161" s="326"/>
      <c r="C161" s="70"/>
      <c r="D161" s="74"/>
      <c r="E161" s="75"/>
      <c r="F161" s="76"/>
      <c r="G161" s="100">
        <f t="shared" si="9"/>
        <v>0</v>
      </c>
      <c r="H161" s="1"/>
      <c r="L161" s="272"/>
      <c r="M161" s="273"/>
      <c r="N161" s="273"/>
      <c r="O161" s="273"/>
      <c r="P161" s="273"/>
      <c r="Q161" s="273"/>
      <c r="R161" s="273"/>
      <c r="S161" s="274"/>
      <c r="T161" s="192"/>
      <c r="U161" s="192"/>
      <c r="V161" s="192"/>
      <c r="W161" s="192"/>
      <c r="X161" s="192"/>
      <c r="Y161" s="192"/>
      <c r="Z161" s="192"/>
      <c r="AA161" s="192"/>
      <c r="AB161" s="192"/>
      <c r="AC161" s="192"/>
      <c r="AD161" s="192"/>
      <c r="AE161" s="192"/>
      <c r="AF161" s="192"/>
      <c r="AG161" s="192"/>
      <c r="AH161" s="192"/>
      <c r="AI161" s="192"/>
      <c r="AJ161" s="192"/>
      <c r="AK161" s="192"/>
    </row>
    <row r="162" spans="1:37" ht="13.5" customHeight="1">
      <c r="A162" s="325"/>
      <c r="B162" s="327"/>
      <c r="C162" s="70"/>
      <c r="D162" s="74"/>
      <c r="E162" s="75"/>
      <c r="F162" s="76"/>
      <c r="G162" s="100">
        <f t="shared" si="9"/>
        <v>0</v>
      </c>
      <c r="H162" s="1"/>
      <c r="L162" s="272"/>
      <c r="M162" s="273"/>
      <c r="N162" s="273"/>
      <c r="O162" s="273"/>
      <c r="P162" s="273"/>
      <c r="Q162" s="273"/>
      <c r="R162" s="273"/>
      <c r="S162" s="274"/>
      <c r="T162" s="192"/>
      <c r="U162" s="192"/>
      <c r="V162" s="192"/>
      <c r="W162" s="192"/>
      <c r="X162" s="192"/>
      <c r="Y162" s="192"/>
      <c r="Z162" s="192"/>
      <c r="AA162" s="192"/>
      <c r="AB162" s="192"/>
      <c r="AC162" s="192"/>
      <c r="AD162" s="192"/>
      <c r="AE162" s="192"/>
      <c r="AF162" s="192"/>
      <c r="AG162" s="192"/>
      <c r="AH162" s="192"/>
      <c r="AI162" s="192"/>
      <c r="AJ162" s="192"/>
      <c r="AK162" s="192"/>
    </row>
    <row r="163" spans="1:37" ht="15" customHeight="1" thickBot="1">
      <c r="A163" s="83" t="s">
        <v>61</v>
      </c>
      <c r="B163" s="77"/>
      <c r="C163" s="321"/>
      <c r="D163" s="321"/>
      <c r="E163" s="91"/>
      <c r="F163" s="91"/>
      <c r="G163" s="78">
        <f>SUM(G153:G162)</f>
        <v>0</v>
      </c>
      <c r="H163" s="1"/>
      <c r="L163" s="275"/>
      <c r="M163" s="276"/>
      <c r="N163" s="276"/>
      <c r="O163" s="276"/>
      <c r="P163" s="276"/>
      <c r="Q163" s="276"/>
      <c r="R163" s="276"/>
      <c r="S163" s="277"/>
      <c r="T163" s="192"/>
      <c r="U163" s="192"/>
      <c r="V163" s="192"/>
      <c r="W163" s="192"/>
      <c r="X163" s="192"/>
      <c r="Y163" s="192"/>
      <c r="Z163" s="192"/>
      <c r="AA163" s="192"/>
      <c r="AB163" s="192"/>
      <c r="AC163" s="192"/>
      <c r="AD163" s="192"/>
      <c r="AE163" s="192"/>
      <c r="AF163" s="192"/>
      <c r="AG163" s="192"/>
      <c r="AH163" s="192"/>
      <c r="AI163" s="192"/>
      <c r="AJ163" s="192"/>
      <c r="AK163" s="192"/>
    </row>
    <row r="164" spans="1:37" ht="90.75" customHeight="1">
      <c r="A164" s="265" t="s">
        <v>62</v>
      </c>
      <c r="B164" s="265"/>
      <c r="C164" s="265"/>
      <c r="D164" s="265"/>
      <c r="E164" s="265"/>
      <c r="F164" s="265"/>
      <c r="G164" s="265"/>
      <c r="H164" s="265"/>
      <c r="I164" s="265"/>
      <c r="J164" s="265"/>
      <c r="K164" s="265"/>
      <c r="L164" s="265"/>
      <c r="M164" s="265"/>
      <c r="N164" s="265"/>
      <c r="O164" s="265"/>
      <c r="P164" s="265"/>
      <c r="Q164" s="265"/>
      <c r="R164" s="265"/>
      <c r="S164" s="265"/>
      <c r="T164" s="192"/>
      <c r="U164" s="192"/>
      <c r="V164" s="192"/>
      <c r="W164" s="192"/>
      <c r="X164" s="192"/>
      <c r="Y164" s="192"/>
      <c r="Z164" s="192"/>
      <c r="AA164" s="192"/>
      <c r="AB164" s="192"/>
      <c r="AC164" s="192"/>
      <c r="AD164" s="192"/>
      <c r="AE164" s="192"/>
      <c r="AF164" s="192"/>
      <c r="AG164" s="192"/>
      <c r="AH164" s="192"/>
      <c r="AI164" s="192"/>
      <c r="AJ164" s="192"/>
      <c r="AK164" s="192"/>
    </row>
    <row r="165" spans="1:37" ht="12" thickBot="1">
      <c r="A165" s="214"/>
      <c r="B165" s="214"/>
      <c r="C165" s="214"/>
      <c r="D165" s="214"/>
      <c r="E165" s="214"/>
      <c r="F165" s="214"/>
      <c r="G165" s="214"/>
      <c r="H165" s="214"/>
      <c r="I165" s="214"/>
      <c r="J165" s="214"/>
      <c r="K165" s="214"/>
      <c r="L165" s="214"/>
      <c r="M165" s="214"/>
      <c r="N165" s="214"/>
      <c r="O165" s="214"/>
      <c r="P165" s="214"/>
      <c r="Q165" s="214"/>
      <c r="R165" s="214"/>
      <c r="S165" s="214"/>
      <c r="T165" s="192"/>
      <c r="U165" s="192"/>
      <c r="V165" s="192"/>
      <c r="W165" s="192"/>
      <c r="X165" s="192"/>
      <c r="Y165" s="192"/>
      <c r="Z165" s="192"/>
      <c r="AA165" s="192"/>
      <c r="AB165" s="192"/>
      <c r="AC165" s="192"/>
      <c r="AD165" s="192"/>
      <c r="AE165" s="192"/>
      <c r="AF165" s="192"/>
      <c r="AG165" s="192"/>
      <c r="AH165" s="192"/>
      <c r="AI165" s="192"/>
      <c r="AJ165" s="192"/>
      <c r="AK165" s="192"/>
    </row>
    <row r="166" spans="1:37" ht="15" customHeight="1" thickBot="1">
      <c r="A166" s="328" t="s">
        <v>63</v>
      </c>
      <c r="B166" s="329"/>
      <c r="C166" s="329"/>
      <c r="D166" s="329"/>
      <c r="E166" s="329"/>
      <c r="F166" s="329"/>
      <c r="G166" s="329"/>
      <c r="H166" s="329"/>
      <c r="I166" s="329"/>
      <c r="J166" s="329"/>
      <c r="K166" s="329"/>
      <c r="L166" s="329"/>
      <c r="M166" s="329"/>
      <c r="N166" s="329"/>
      <c r="O166" s="329"/>
      <c r="P166" s="329"/>
      <c r="Q166" s="329"/>
      <c r="R166" s="329"/>
      <c r="S166" s="330"/>
      <c r="T166" s="192"/>
      <c r="U166" s="192"/>
      <c r="V166" s="192"/>
      <c r="W166" s="192"/>
      <c r="X166" s="192"/>
      <c r="Y166" s="192"/>
      <c r="Z166" s="192"/>
      <c r="AA166" s="192"/>
      <c r="AB166" s="192"/>
      <c r="AC166" s="192"/>
      <c r="AD166" s="192"/>
      <c r="AE166" s="192"/>
      <c r="AF166" s="192"/>
      <c r="AG166" s="192"/>
      <c r="AH166" s="192"/>
      <c r="AI166" s="192"/>
      <c r="AJ166" s="192"/>
      <c r="AK166" s="192"/>
    </row>
    <row r="167" spans="1:37" ht="15" customHeight="1">
      <c r="A167" s="130" t="s">
        <v>64</v>
      </c>
      <c r="B167" s="206">
        <v>0</v>
      </c>
      <c r="C167" s="204"/>
      <c r="H167" s="1"/>
      <c r="O167" s="1"/>
      <c r="P167" s="1"/>
      <c r="Q167" s="1"/>
      <c r="T167" s="192"/>
      <c r="U167" s="192"/>
      <c r="V167" s="192"/>
      <c r="W167" s="192"/>
      <c r="X167" s="192"/>
      <c r="Y167" s="192"/>
      <c r="Z167" s="192"/>
      <c r="AA167" s="192"/>
      <c r="AB167" s="192"/>
      <c r="AC167" s="192"/>
      <c r="AD167" s="192"/>
      <c r="AE167" s="192"/>
      <c r="AF167" s="192"/>
      <c r="AG167" s="192"/>
      <c r="AH167" s="192"/>
      <c r="AI167" s="192"/>
      <c r="AJ167" s="192"/>
      <c r="AK167" s="192"/>
    </row>
    <row r="168" spans="1:37" s="210" customFormat="1" ht="15" hidden="1" customHeight="1">
      <c r="A168" s="207" t="s">
        <v>65</v>
      </c>
      <c r="B168" s="208">
        <f>ROUND(B167,4)</f>
        <v>0</v>
      </c>
      <c r="C168" s="209"/>
    </row>
    <row r="169" spans="1:37" ht="15" customHeight="1">
      <c r="A169" s="189" t="s">
        <v>66</v>
      </c>
      <c r="B169" s="190">
        <f>SUMIF(E16:E87,"o",R16:R87)</f>
        <v>0</v>
      </c>
      <c r="H169" s="1"/>
      <c r="O169" s="1"/>
      <c r="P169" s="1"/>
      <c r="Q169" s="1"/>
      <c r="T169" s="192"/>
      <c r="U169" s="192"/>
      <c r="V169" s="192"/>
      <c r="W169" s="192"/>
      <c r="X169" s="192"/>
      <c r="Y169" s="192"/>
      <c r="Z169" s="192"/>
      <c r="AA169" s="192"/>
      <c r="AB169" s="192"/>
      <c r="AC169" s="192"/>
      <c r="AD169" s="192"/>
      <c r="AE169" s="192"/>
      <c r="AF169" s="192"/>
      <c r="AG169" s="192"/>
      <c r="AH169" s="192"/>
      <c r="AI169" s="192"/>
      <c r="AJ169" s="192"/>
      <c r="AK169" s="192"/>
    </row>
    <row r="170" spans="1:37" ht="15" customHeight="1" thickBot="1">
      <c r="A170" s="131" t="s">
        <v>67</v>
      </c>
      <c r="B170" s="132">
        <f>R88</f>
        <v>0</v>
      </c>
      <c r="H170" s="1"/>
      <c r="O170" s="1"/>
      <c r="P170" s="1"/>
      <c r="Q170" s="1"/>
      <c r="T170" s="192"/>
      <c r="U170" s="192"/>
      <c r="V170" s="192"/>
      <c r="W170" s="192"/>
      <c r="X170" s="192"/>
      <c r="Y170" s="192"/>
      <c r="Z170" s="192"/>
      <c r="AA170" s="192"/>
      <c r="AB170" s="192"/>
      <c r="AC170" s="192"/>
      <c r="AD170" s="192"/>
      <c r="AE170" s="192"/>
      <c r="AF170" s="192"/>
      <c r="AG170" s="192"/>
      <c r="AH170" s="192"/>
      <c r="AI170" s="192"/>
      <c r="AJ170" s="192"/>
      <c r="AK170" s="192"/>
    </row>
    <row r="171" spans="1:37" ht="11.25" customHeight="1" thickBot="1">
      <c r="H171" s="1"/>
      <c r="O171" s="1"/>
      <c r="P171" s="1"/>
      <c r="Q171" s="1"/>
      <c r="T171" s="192"/>
      <c r="U171" s="192"/>
      <c r="V171" s="192"/>
      <c r="W171" s="192"/>
      <c r="X171" s="192"/>
      <c r="Y171" s="192"/>
      <c r="Z171" s="192"/>
      <c r="AA171" s="192"/>
      <c r="AB171" s="192"/>
      <c r="AC171" s="192"/>
      <c r="AD171" s="192"/>
      <c r="AE171" s="192"/>
      <c r="AF171" s="192"/>
      <c r="AG171" s="192"/>
      <c r="AH171" s="192"/>
      <c r="AI171" s="192"/>
      <c r="AJ171" s="192"/>
      <c r="AK171" s="192"/>
    </row>
    <row r="172" spans="1:37" ht="15" customHeight="1">
      <c r="A172" s="315"/>
      <c r="B172" s="316"/>
      <c r="C172" s="331" t="s">
        <v>68</v>
      </c>
      <c r="D172" s="331"/>
      <c r="E172" s="129" t="s">
        <v>69</v>
      </c>
      <c r="F172" s="331" t="s">
        <v>70</v>
      </c>
      <c r="G172" s="331"/>
      <c r="H172" s="331" t="s">
        <v>71</v>
      </c>
      <c r="I172" s="331"/>
      <c r="J172" s="331"/>
      <c r="K172" s="331"/>
      <c r="L172" s="331"/>
      <c r="M172" s="331" t="s">
        <v>72</v>
      </c>
      <c r="N172" s="331"/>
      <c r="O172" s="331"/>
      <c r="P172" s="331"/>
      <c r="Q172" s="331"/>
      <c r="R172" s="351"/>
      <c r="S172" s="183" t="s">
        <v>73</v>
      </c>
      <c r="T172" s="192"/>
      <c r="U172" s="192"/>
      <c r="V172" s="192"/>
      <c r="W172" s="192"/>
      <c r="X172" s="192"/>
      <c r="Y172" s="192"/>
      <c r="Z172" s="192"/>
      <c r="AA172" s="192"/>
      <c r="AB172" s="192"/>
      <c r="AC172" s="192"/>
      <c r="AD172" s="192"/>
      <c r="AE172" s="192"/>
      <c r="AF172" s="192"/>
      <c r="AG172" s="192"/>
      <c r="AH172" s="192"/>
      <c r="AI172" s="192"/>
      <c r="AJ172" s="192"/>
      <c r="AK172" s="192"/>
    </row>
    <row r="173" spans="1:37" ht="15" customHeight="1">
      <c r="A173" s="319" t="str">
        <f>"Begunstigde : " &amp;C6</f>
        <v xml:space="preserve">Begunstigde : </v>
      </c>
      <c r="B173" s="320"/>
      <c r="C173" s="333">
        <f>S88</f>
        <v>0</v>
      </c>
      <c r="D173" s="333"/>
      <c r="E173" s="133">
        <f>F105</f>
        <v>0</v>
      </c>
      <c r="F173" s="333">
        <f>F110</f>
        <v>0</v>
      </c>
      <c r="G173" s="333"/>
      <c r="H173" s="333">
        <f>G163</f>
        <v>0</v>
      </c>
      <c r="I173" s="333"/>
      <c r="J173" s="333"/>
      <c r="K173" s="333"/>
      <c r="L173" s="333"/>
      <c r="M173" s="333">
        <f>SUM(C173:L173)</f>
        <v>0</v>
      </c>
      <c r="N173" s="333"/>
      <c r="O173" s="333"/>
      <c r="P173" s="333"/>
      <c r="Q173" s="333"/>
      <c r="R173" s="352"/>
      <c r="S173" s="182"/>
      <c r="T173" s="198"/>
      <c r="U173" s="198"/>
      <c r="V173" s="192"/>
      <c r="W173" s="192"/>
      <c r="X173" s="192"/>
      <c r="Y173" s="192"/>
      <c r="Z173" s="192"/>
      <c r="AA173" s="192"/>
      <c r="AB173" s="192"/>
      <c r="AC173" s="192"/>
      <c r="AD173" s="192"/>
      <c r="AE173" s="192"/>
      <c r="AF173" s="192"/>
      <c r="AG173" s="192"/>
      <c r="AH173" s="192"/>
      <c r="AI173" s="192"/>
      <c r="AJ173" s="192"/>
      <c r="AK173" s="192"/>
    </row>
    <row r="174" spans="1:37" ht="15" customHeight="1">
      <c r="A174" s="317" t="str">
        <f t="shared" ref="A174:A188" si="10">IF(ISBLANK(A128),"",A128)</f>
        <v/>
      </c>
      <c r="B174" s="318"/>
      <c r="C174" s="332"/>
      <c r="D174" s="332"/>
      <c r="E174" s="134"/>
      <c r="F174" s="332"/>
      <c r="G174" s="332"/>
      <c r="H174" s="332"/>
      <c r="I174" s="332"/>
      <c r="J174" s="332"/>
      <c r="K174" s="332"/>
      <c r="L174" s="332"/>
      <c r="M174" s="349">
        <f>G128</f>
        <v>0</v>
      </c>
      <c r="N174" s="332"/>
      <c r="O174" s="332"/>
      <c r="P174" s="332"/>
      <c r="Q174" s="332"/>
      <c r="R174" s="350"/>
      <c r="S174" s="182"/>
      <c r="T174" s="198"/>
      <c r="U174" s="198"/>
      <c r="V174" s="192"/>
      <c r="W174" s="192"/>
      <c r="X174" s="192"/>
      <c r="Y174" s="192"/>
      <c r="Z174" s="192"/>
      <c r="AA174" s="192"/>
      <c r="AB174" s="192"/>
      <c r="AC174" s="192"/>
      <c r="AD174" s="192"/>
      <c r="AE174" s="192"/>
      <c r="AF174" s="192"/>
      <c r="AG174" s="192"/>
      <c r="AH174" s="192"/>
      <c r="AI174" s="192"/>
      <c r="AJ174" s="192"/>
      <c r="AK174" s="192"/>
    </row>
    <row r="175" spans="1:37" ht="15" customHeight="1">
      <c r="A175" s="317" t="str">
        <f t="shared" si="10"/>
        <v/>
      </c>
      <c r="B175" s="318"/>
      <c r="C175" s="332"/>
      <c r="D175" s="332"/>
      <c r="E175" s="134"/>
      <c r="F175" s="332"/>
      <c r="G175" s="332"/>
      <c r="H175" s="332"/>
      <c r="I175" s="332"/>
      <c r="J175" s="332"/>
      <c r="K175" s="332"/>
      <c r="L175" s="332"/>
      <c r="M175" s="349">
        <f>G129</f>
        <v>0</v>
      </c>
      <c r="N175" s="332"/>
      <c r="O175" s="332"/>
      <c r="P175" s="332"/>
      <c r="Q175" s="332"/>
      <c r="R175" s="350"/>
      <c r="S175" s="182"/>
      <c r="T175" s="198"/>
      <c r="U175" s="198"/>
      <c r="V175" s="192"/>
      <c r="W175" s="192"/>
      <c r="X175" s="192"/>
      <c r="Y175" s="192"/>
      <c r="Z175" s="192"/>
      <c r="AA175" s="192"/>
      <c r="AB175" s="192"/>
      <c r="AC175" s="192"/>
      <c r="AD175" s="192"/>
      <c r="AE175" s="192"/>
      <c r="AF175" s="192"/>
      <c r="AG175" s="192"/>
      <c r="AH175" s="192"/>
      <c r="AI175" s="192"/>
      <c r="AJ175" s="192"/>
      <c r="AK175" s="192"/>
    </row>
    <row r="176" spans="1:37" ht="15" customHeight="1">
      <c r="A176" s="317" t="str">
        <f t="shared" si="10"/>
        <v/>
      </c>
      <c r="B176" s="318"/>
      <c r="C176" s="332"/>
      <c r="D176" s="332"/>
      <c r="E176" s="134"/>
      <c r="F176" s="332"/>
      <c r="G176" s="332"/>
      <c r="H176" s="332"/>
      <c r="I176" s="332"/>
      <c r="J176" s="332"/>
      <c r="K176" s="332"/>
      <c r="L176" s="332"/>
      <c r="M176" s="349">
        <f>G130</f>
        <v>0</v>
      </c>
      <c r="N176" s="332"/>
      <c r="O176" s="332"/>
      <c r="P176" s="332"/>
      <c r="Q176" s="332"/>
      <c r="R176" s="350"/>
      <c r="S176" s="182"/>
      <c r="T176" s="198"/>
      <c r="U176" s="198"/>
      <c r="V176" s="192"/>
      <c r="W176" s="192"/>
      <c r="X176" s="192"/>
      <c r="Y176" s="192"/>
      <c r="Z176" s="192"/>
      <c r="AA176" s="192"/>
      <c r="AB176" s="192"/>
      <c r="AC176" s="192"/>
      <c r="AD176" s="192"/>
      <c r="AE176" s="192"/>
      <c r="AF176" s="192"/>
      <c r="AG176" s="192"/>
      <c r="AH176" s="192"/>
      <c r="AI176" s="192"/>
      <c r="AJ176" s="192"/>
      <c r="AK176" s="192"/>
    </row>
    <row r="177" spans="1:37" ht="15" customHeight="1">
      <c r="A177" s="317" t="str">
        <f t="shared" si="10"/>
        <v/>
      </c>
      <c r="B177" s="318"/>
      <c r="C177" s="332"/>
      <c r="D177" s="332"/>
      <c r="E177" s="134"/>
      <c r="F177" s="332"/>
      <c r="G177" s="332"/>
      <c r="H177" s="332"/>
      <c r="I177" s="332"/>
      <c r="J177" s="332"/>
      <c r="K177" s="332"/>
      <c r="L177" s="332"/>
      <c r="M177" s="349">
        <f t="shared" ref="M177:M178" si="11">G131</f>
        <v>0</v>
      </c>
      <c r="N177" s="332"/>
      <c r="O177" s="332"/>
      <c r="P177" s="332"/>
      <c r="Q177" s="332"/>
      <c r="R177" s="350"/>
      <c r="S177" s="182"/>
      <c r="T177" s="198"/>
      <c r="U177" s="198"/>
      <c r="V177" s="192"/>
      <c r="W177" s="192"/>
      <c r="X177" s="192"/>
      <c r="Y177" s="192"/>
      <c r="Z177" s="192"/>
      <c r="AA177" s="192"/>
      <c r="AB177" s="192"/>
      <c r="AC177" s="192"/>
      <c r="AD177" s="192"/>
      <c r="AE177" s="192"/>
      <c r="AF177" s="192"/>
      <c r="AG177" s="192"/>
      <c r="AH177" s="192"/>
      <c r="AI177" s="192"/>
      <c r="AJ177" s="192"/>
      <c r="AK177" s="192"/>
    </row>
    <row r="178" spans="1:37" ht="15" customHeight="1">
      <c r="A178" s="317" t="str">
        <f t="shared" si="10"/>
        <v/>
      </c>
      <c r="B178" s="318"/>
      <c r="C178" s="332"/>
      <c r="D178" s="332"/>
      <c r="E178" s="134"/>
      <c r="F178" s="332"/>
      <c r="G178" s="332"/>
      <c r="H178" s="332"/>
      <c r="I178" s="332"/>
      <c r="J178" s="332"/>
      <c r="K178" s="332"/>
      <c r="L178" s="332"/>
      <c r="M178" s="349">
        <f t="shared" si="11"/>
        <v>0</v>
      </c>
      <c r="N178" s="332"/>
      <c r="O178" s="332"/>
      <c r="P178" s="332"/>
      <c r="Q178" s="332"/>
      <c r="R178" s="350"/>
      <c r="S178" s="182"/>
      <c r="T178" s="198"/>
      <c r="U178" s="198"/>
      <c r="V178" s="192"/>
      <c r="W178" s="192"/>
      <c r="X178" s="192"/>
      <c r="Y178" s="192"/>
      <c r="Z178" s="192"/>
      <c r="AA178" s="192"/>
      <c r="AB178" s="192"/>
      <c r="AC178" s="192"/>
      <c r="AD178" s="192"/>
      <c r="AE178" s="192"/>
      <c r="AF178" s="192"/>
      <c r="AG178" s="192"/>
      <c r="AH178" s="192"/>
      <c r="AI178" s="192"/>
      <c r="AJ178" s="192"/>
      <c r="AK178" s="192"/>
    </row>
    <row r="179" spans="1:37" ht="15" customHeight="1">
      <c r="A179" s="317" t="str">
        <f t="shared" si="10"/>
        <v/>
      </c>
      <c r="B179" s="318"/>
      <c r="C179" s="332"/>
      <c r="D179" s="332"/>
      <c r="E179" s="134"/>
      <c r="F179" s="332"/>
      <c r="G179" s="332"/>
      <c r="H179" s="332"/>
      <c r="I179" s="332"/>
      <c r="J179" s="332"/>
      <c r="K179" s="332"/>
      <c r="L179" s="332"/>
      <c r="M179" s="349">
        <f t="shared" ref="M179:M188" si="12">G133</f>
        <v>0</v>
      </c>
      <c r="N179" s="332"/>
      <c r="O179" s="332"/>
      <c r="P179" s="332"/>
      <c r="Q179" s="332"/>
      <c r="R179" s="350"/>
      <c r="S179" s="182"/>
      <c r="T179" s="198"/>
      <c r="U179" s="198"/>
      <c r="V179" s="192"/>
      <c r="W179" s="192"/>
      <c r="X179" s="192"/>
      <c r="Y179" s="192"/>
      <c r="Z179" s="192"/>
      <c r="AA179" s="192"/>
      <c r="AB179" s="192"/>
      <c r="AC179" s="192"/>
      <c r="AD179" s="192"/>
      <c r="AE179" s="192"/>
      <c r="AF179" s="192"/>
      <c r="AG179" s="192"/>
      <c r="AH179" s="192"/>
      <c r="AI179" s="192"/>
      <c r="AJ179" s="192"/>
      <c r="AK179" s="192"/>
    </row>
    <row r="180" spans="1:37" ht="15" customHeight="1">
      <c r="A180" s="317" t="str">
        <f t="shared" si="10"/>
        <v/>
      </c>
      <c r="B180" s="318"/>
      <c r="C180" s="332"/>
      <c r="D180" s="332"/>
      <c r="E180" s="134"/>
      <c r="F180" s="332"/>
      <c r="G180" s="332"/>
      <c r="H180" s="332"/>
      <c r="I180" s="332"/>
      <c r="J180" s="332"/>
      <c r="K180" s="332"/>
      <c r="L180" s="332"/>
      <c r="M180" s="349">
        <f t="shared" si="12"/>
        <v>0</v>
      </c>
      <c r="N180" s="332"/>
      <c r="O180" s="332"/>
      <c r="P180" s="332"/>
      <c r="Q180" s="332"/>
      <c r="R180" s="350"/>
      <c r="S180" s="182"/>
      <c r="T180" s="198"/>
      <c r="U180" s="198"/>
      <c r="V180" s="192"/>
      <c r="W180" s="192"/>
      <c r="X180" s="192"/>
      <c r="Y180" s="192"/>
      <c r="Z180" s="192"/>
      <c r="AA180" s="192"/>
      <c r="AB180" s="192"/>
      <c r="AC180" s="192"/>
      <c r="AD180" s="192"/>
      <c r="AE180" s="192"/>
      <c r="AF180" s="192"/>
      <c r="AG180" s="192"/>
      <c r="AH180" s="192"/>
      <c r="AI180" s="192"/>
      <c r="AJ180" s="192"/>
      <c r="AK180" s="192"/>
    </row>
    <row r="181" spans="1:37" ht="15" customHeight="1">
      <c r="A181" s="317" t="str">
        <f t="shared" si="10"/>
        <v/>
      </c>
      <c r="B181" s="318"/>
      <c r="C181" s="332"/>
      <c r="D181" s="332"/>
      <c r="E181" s="134"/>
      <c r="F181" s="332"/>
      <c r="G181" s="332"/>
      <c r="H181" s="332"/>
      <c r="I181" s="332"/>
      <c r="J181" s="332"/>
      <c r="K181" s="332"/>
      <c r="L181" s="332"/>
      <c r="M181" s="349">
        <f t="shared" si="12"/>
        <v>0</v>
      </c>
      <c r="N181" s="332"/>
      <c r="O181" s="332"/>
      <c r="P181" s="332"/>
      <c r="Q181" s="332"/>
      <c r="R181" s="350"/>
      <c r="S181" s="182"/>
      <c r="T181" s="198"/>
      <c r="U181" s="198"/>
      <c r="V181" s="192"/>
      <c r="W181" s="192"/>
      <c r="X181" s="192"/>
      <c r="Y181" s="192"/>
      <c r="Z181" s="192"/>
      <c r="AA181" s="192"/>
      <c r="AB181" s="192"/>
      <c r="AC181" s="192"/>
      <c r="AD181" s="192"/>
      <c r="AE181" s="192"/>
      <c r="AF181" s="192"/>
      <c r="AG181" s="192"/>
      <c r="AH181" s="192"/>
      <c r="AI181" s="192"/>
      <c r="AJ181" s="192"/>
      <c r="AK181" s="192"/>
    </row>
    <row r="182" spans="1:37" ht="15" customHeight="1">
      <c r="A182" s="317" t="str">
        <f t="shared" si="10"/>
        <v/>
      </c>
      <c r="B182" s="318"/>
      <c r="C182" s="332"/>
      <c r="D182" s="332"/>
      <c r="E182" s="134"/>
      <c r="F182" s="332"/>
      <c r="G182" s="332"/>
      <c r="H182" s="332"/>
      <c r="I182" s="332"/>
      <c r="J182" s="332"/>
      <c r="K182" s="332"/>
      <c r="L182" s="332"/>
      <c r="M182" s="349">
        <f t="shared" si="12"/>
        <v>0</v>
      </c>
      <c r="N182" s="332"/>
      <c r="O182" s="332"/>
      <c r="P182" s="332"/>
      <c r="Q182" s="332"/>
      <c r="R182" s="350"/>
      <c r="S182" s="182"/>
      <c r="T182" s="198"/>
      <c r="U182" s="198"/>
      <c r="V182" s="192"/>
      <c r="W182" s="192"/>
      <c r="X182" s="192"/>
      <c r="Y182" s="192"/>
      <c r="Z182" s="192"/>
      <c r="AA182" s="192"/>
      <c r="AB182" s="192"/>
      <c r="AC182" s="192"/>
      <c r="AD182" s="192"/>
      <c r="AE182" s="192"/>
      <c r="AF182" s="192"/>
      <c r="AG182" s="192"/>
      <c r="AH182" s="192"/>
      <c r="AI182" s="192"/>
      <c r="AJ182" s="192"/>
      <c r="AK182" s="192"/>
    </row>
    <row r="183" spans="1:37" ht="15" customHeight="1">
      <c r="A183" s="317" t="str">
        <f t="shared" si="10"/>
        <v/>
      </c>
      <c r="B183" s="318"/>
      <c r="C183" s="332"/>
      <c r="D183" s="332"/>
      <c r="E183" s="134"/>
      <c r="F183" s="332"/>
      <c r="G183" s="332"/>
      <c r="H183" s="332"/>
      <c r="I183" s="332"/>
      <c r="J183" s="332"/>
      <c r="K183" s="332"/>
      <c r="L183" s="332"/>
      <c r="M183" s="349">
        <f t="shared" si="12"/>
        <v>0</v>
      </c>
      <c r="N183" s="332"/>
      <c r="O183" s="332"/>
      <c r="P183" s="332"/>
      <c r="Q183" s="332"/>
      <c r="R183" s="350"/>
      <c r="S183" s="182"/>
      <c r="T183" s="198"/>
      <c r="U183" s="198"/>
      <c r="V183" s="192"/>
      <c r="W183" s="192"/>
      <c r="X183" s="192"/>
      <c r="Y183" s="192"/>
      <c r="Z183" s="192"/>
      <c r="AA183" s="192"/>
      <c r="AB183" s="192"/>
      <c r="AC183" s="192"/>
      <c r="AD183" s="192"/>
      <c r="AE183" s="192"/>
      <c r="AF183" s="192"/>
      <c r="AG183" s="192"/>
      <c r="AH183" s="192"/>
      <c r="AI183" s="192"/>
      <c r="AJ183" s="192"/>
      <c r="AK183" s="192"/>
    </row>
    <row r="184" spans="1:37" ht="15" customHeight="1">
      <c r="A184" s="317" t="str">
        <f t="shared" si="10"/>
        <v/>
      </c>
      <c r="B184" s="318"/>
      <c r="C184" s="332"/>
      <c r="D184" s="332"/>
      <c r="E184" s="134"/>
      <c r="F184" s="332"/>
      <c r="G184" s="332"/>
      <c r="H184" s="332"/>
      <c r="I184" s="332"/>
      <c r="J184" s="332"/>
      <c r="K184" s="332"/>
      <c r="L184" s="332"/>
      <c r="M184" s="349">
        <f t="shared" si="12"/>
        <v>0</v>
      </c>
      <c r="N184" s="332"/>
      <c r="O184" s="332"/>
      <c r="P184" s="332"/>
      <c r="Q184" s="332"/>
      <c r="R184" s="350"/>
      <c r="S184" s="182"/>
      <c r="T184" s="198"/>
      <c r="U184" s="198"/>
      <c r="V184" s="192"/>
      <c r="W184" s="192"/>
      <c r="X184" s="192"/>
      <c r="Y184" s="192"/>
      <c r="Z184" s="192"/>
      <c r="AA184" s="192"/>
      <c r="AB184" s="192"/>
      <c r="AC184" s="192"/>
      <c r="AD184" s="192"/>
      <c r="AE184" s="192"/>
      <c r="AF184" s="192"/>
      <c r="AG184" s="192"/>
      <c r="AH184" s="192"/>
      <c r="AI184" s="192"/>
      <c r="AJ184" s="192"/>
      <c r="AK184" s="192"/>
    </row>
    <row r="185" spans="1:37" ht="15" customHeight="1">
      <c r="A185" s="317" t="str">
        <f t="shared" si="10"/>
        <v/>
      </c>
      <c r="B185" s="318"/>
      <c r="C185" s="332"/>
      <c r="D185" s="332"/>
      <c r="E185" s="134"/>
      <c r="F185" s="332"/>
      <c r="G185" s="332"/>
      <c r="H185" s="332"/>
      <c r="I185" s="332"/>
      <c r="J185" s="332"/>
      <c r="K185" s="332"/>
      <c r="L185" s="332"/>
      <c r="M185" s="349">
        <f t="shared" si="12"/>
        <v>0</v>
      </c>
      <c r="N185" s="332"/>
      <c r="O185" s="332"/>
      <c r="P185" s="332"/>
      <c r="Q185" s="332"/>
      <c r="R185" s="350"/>
      <c r="S185" s="182"/>
      <c r="T185" s="198"/>
      <c r="U185" s="198"/>
      <c r="V185" s="192"/>
      <c r="W185" s="192"/>
      <c r="X185" s="192"/>
      <c r="Y185" s="192"/>
      <c r="Z185" s="192"/>
      <c r="AA185" s="192"/>
      <c r="AB185" s="192"/>
      <c r="AC185" s="192"/>
      <c r="AD185" s="192"/>
      <c r="AE185" s="192"/>
      <c r="AF185" s="192"/>
      <c r="AG185" s="192"/>
      <c r="AH185" s="192"/>
      <c r="AI185" s="192"/>
      <c r="AJ185" s="192"/>
      <c r="AK185" s="192"/>
    </row>
    <row r="186" spans="1:37" ht="15" customHeight="1">
      <c r="A186" s="317" t="str">
        <f t="shared" si="10"/>
        <v/>
      </c>
      <c r="B186" s="318"/>
      <c r="C186" s="332"/>
      <c r="D186" s="332"/>
      <c r="E186" s="134"/>
      <c r="F186" s="332"/>
      <c r="G186" s="332"/>
      <c r="H186" s="332"/>
      <c r="I186" s="332"/>
      <c r="J186" s="332"/>
      <c r="K186" s="332"/>
      <c r="L186" s="332"/>
      <c r="M186" s="349">
        <f t="shared" si="12"/>
        <v>0</v>
      </c>
      <c r="N186" s="332"/>
      <c r="O186" s="332"/>
      <c r="P186" s="332"/>
      <c r="Q186" s="332"/>
      <c r="R186" s="350"/>
      <c r="S186" s="182"/>
      <c r="T186" s="198"/>
      <c r="U186" s="198"/>
      <c r="V186" s="192"/>
      <c r="W186" s="192"/>
      <c r="X186" s="192"/>
      <c r="Y186" s="192"/>
      <c r="Z186" s="192"/>
      <c r="AA186" s="192"/>
      <c r="AB186" s="192"/>
      <c r="AC186" s="192"/>
      <c r="AD186" s="192"/>
      <c r="AE186" s="192"/>
      <c r="AF186" s="192"/>
      <c r="AG186" s="192"/>
      <c r="AH186" s="192"/>
      <c r="AI186" s="192"/>
      <c r="AJ186" s="192"/>
      <c r="AK186" s="192"/>
    </row>
    <row r="187" spans="1:37" ht="15" customHeight="1">
      <c r="A187" s="317" t="str">
        <f t="shared" si="10"/>
        <v/>
      </c>
      <c r="B187" s="318"/>
      <c r="C187" s="332"/>
      <c r="D187" s="332"/>
      <c r="E187" s="134"/>
      <c r="F187" s="332"/>
      <c r="G187" s="332"/>
      <c r="H187" s="332"/>
      <c r="I187" s="332"/>
      <c r="J187" s="332"/>
      <c r="K187" s="332"/>
      <c r="L187" s="332"/>
      <c r="M187" s="349">
        <f t="shared" si="12"/>
        <v>0</v>
      </c>
      <c r="N187" s="332"/>
      <c r="O187" s="332"/>
      <c r="P187" s="332"/>
      <c r="Q187" s="332"/>
      <c r="R187" s="350"/>
      <c r="S187" s="182"/>
      <c r="T187" s="198"/>
      <c r="U187" s="198"/>
      <c r="V187" s="192"/>
      <c r="W187" s="192"/>
      <c r="X187" s="192"/>
      <c r="Y187" s="192"/>
      <c r="Z187" s="192"/>
      <c r="AA187" s="192"/>
      <c r="AB187" s="192"/>
      <c r="AC187" s="192"/>
      <c r="AD187" s="192"/>
      <c r="AE187" s="192"/>
      <c r="AF187" s="192"/>
      <c r="AG187" s="192"/>
      <c r="AH187" s="192"/>
      <c r="AI187" s="192"/>
      <c r="AJ187" s="192"/>
      <c r="AK187" s="192"/>
    </row>
    <row r="188" spans="1:37" ht="15" customHeight="1">
      <c r="A188" s="317" t="str">
        <f t="shared" si="10"/>
        <v/>
      </c>
      <c r="B188" s="318"/>
      <c r="C188" s="332"/>
      <c r="D188" s="332"/>
      <c r="E188" s="134"/>
      <c r="F188" s="332"/>
      <c r="G188" s="332"/>
      <c r="H188" s="332"/>
      <c r="I188" s="332"/>
      <c r="J188" s="332"/>
      <c r="K188" s="332"/>
      <c r="L188" s="332"/>
      <c r="M188" s="349">
        <f t="shared" si="12"/>
        <v>0</v>
      </c>
      <c r="N188" s="332"/>
      <c r="O188" s="332"/>
      <c r="P188" s="332"/>
      <c r="Q188" s="332"/>
      <c r="R188" s="350"/>
      <c r="S188" s="182"/>
      <c r="T188" s="198"/>
      <c r="U188" s="198"/>
      <c r="V188" s="192"/>
      <c r="W188" s="192"/>
      <c r="X188" s="192"/>
      <c r="Y188" s="192"/>
      <c r="Z188" s="192"/>
      <c r="AA188" s="192"/>
      <c r="AB188" s="192"/>
      <c r="AC188" s="192"/>
      <c r="AD188" s="192"/>
      <c r="AE188" s="192"/>
      <c r="AF188" s="192"/>
      <c r="AG188" s="192"/>
      <c r="AH188" s="192"/>
      <c r="AI188" s="192"/>
      <c r="AJ188" s="192"/>
      <c r="AK188" s="192"/>
    </row>
    <row r="189" spans="1:37" ht="15" customHeight="1" thickBot="1">
      <c r="A189" s="338" t="s">
        <v>74</v>
      </c>
      <c r="B189" s="339"/>
      <c r="C189" s="341"/>
      <c r="D189" s="341"/>
      <c r="E189" s="135"/>
      <c r="F189" s="341"/>
      <c r="G189" s="341"/>
      <c r="H189" s="341"/>
      <c r="I189" s="341"/>
      <c r="J189" s="341"/>
      <c r="K189" s="341"/>
      <c r="L189" s="341"/>
      <c r="M189" s="344">
        <f>SUM(M173:R188)</f>
        <v>0</v>
      </c>
      <c r="N189" s="345"/>
      <c r="O189" s="345"/>
      <c r="P189" s="345"/>
      <c r="Q189" s="345"/>
      <c r="R189" s="346"/>
      <c r="S189" s="184">
        <f>M189*B168</f>
        <v>0</v>
      </c>
      <c r="T189" s="198"/>
      <c r="U189" s="198"/>
      <c r="V189" s="192"/>
      <c r="W189" s="192"/>
      <c r="X189" s="192"/>
      <c r="Y189" s="192"/>
      <c r="Z189" s="192"/>
      <c r="AA189" s="192"/>
      <c r="AB189" s="192"/>
      <c r="AC189" s="192"/>
      <c r="AD189" s="192"/>
      <c r="AE189" s="192"/>
      <c r="AF189" s="192"/>
      <c r="AG189" s="192"/>
      <c r="AH189" s="192"/>
      <c r="AI189" s="192"/>
      <c r="AJ189" s="192"/>
      <c r="AK189" s="192"/>
    </row>
    <row r="190" spans="1:37" ht="18.75" customHeight="1">
      <c r="A190" s="343" t="s">
        <v>75</v>
      </c>
      <c r="B190" s="343"/>
      <c r="C190" s="343"/>
      <c r="D190" s="343"/>
      <c r="E190" s="343"/>
      <c r="F190" s="343"/>
      <c r="G190" s="343"/>
      <c r="H190" s="343"/>
      <c r="I190" s="343"/>
      <c r="J190" s="343"/>
      <c r="K190" s="343"/>
      <c r="L190" s="343"/>
      <c r="M190" s="343"/>
      <c r="N190" s="343"/>
      <c r="O190" s="343"/>
      <c r="P190" s="343"/>
      <c r="Q190" s="343"/>
      <c r="R190" s="343"/>
      <c r="S190" s="343"/>
      <c r="T190" s="334"/>
      <c r="U190" s="334"/>
      <c r="V190" s="192"/>
      <c r="W190" s="192"/>
      <c r="X190" s="192"/>
      <c r="Y190" s="192"/>
      <c r="Z190" s="192"/>
      <c r="AA190" s="192"/>
      <c r="AB190" s="192"/>
      <c r="AC190" s="192"/>
      <c r="AD190" s="192"/>
      <c r="AE190" s="192"/>
      <c r="AF190" s="192"/>
      <c r="AG190" s="192"/>
      <c r="AH190" s="192"/>
      <c r="AI190" s="192"/>
      <c r="AJ190" s="192"/>
      <c r="AK190" s="192"/>
    </row>
    <row r="191" spans="1:37" ht="11.45" thickBot="1">
      <c r="A191" s="340"/>
      <c r="B191" s="340"/>
      <c r="C191" s="342"/>
      <c r="D191" s="342"/>
      <c r="F191" s="342"/>
      <c r="G191" s="342"/>
      <c r="H191" s="342"/>
      <c r="I191" s="342"/>
      <c r="J191" s="342"/>
      <c r="K191" s="342"/>
      <c r="L191" s="342"/>
      <c r="M191" s="342"/>
      <c r="N191" s="342"/>
      <c r="O191" s="342"/>
      <c r="P191" s="342"/>
      <c r="Q191" s="342"/>
      <c r="R191" s="342"/>
      <c r="T191" s="334"/>
      <c r="U191" s="334"/>
      <c r="V191" s="192"/>
      <c r="W191" s="192"/>
      <c r="X191" s="192"/>
      <c r="Y191" s="192"/>
      <c r="Z191" s="192"/>
      <c r="AA191" s="192"/>
      <c r="AB191" s="192"/>
      <c r="AC191" s="192"/>
      <c r="AD191" s="192"/>
      <c r="AE191" s="192"/>
      <c r="AF191" s="192"/>
      <c r="AG191" s="192"/>
      <c r="AH191" s="192"/>
      <c r="AI191" s="192"/>
      <c r="AJ191" s="192"/>
      <c r="AK191" s="192"/>
    </row>
    <row r="192" spans="1:37" ht="28.5" customHeight="1" thickBot="1">
      <c r="A192" s="335" t="s">
        <v>76</v>
      </c>
      <c r="B192" s="336"/>
      <c r="C192" s="336"/>
      <c r="D192" s="336"/>
      <c r="E192" s="336"/>
      <c r="F192" s="336"/>
      <c r="G192" s="336"/>
      <c r="H192" s="336"/>
      <c r="I192" s="336"/>
      <c r="J192" s="336"/>
      <c r="K192" s="336"/>
      <c r="L192" s="336"/>
      <c r="M192" s="336"/>
      <c r="N192" s="336"/>
      <c r="O192" s="336"/>
      <c r="P192" s="336"/>
      <c r="Q192" s="336"/>
      <c r="R192" s="336"/>
      <c r="S192" s="337"/>
      <c r="T192" s="334"/>
      <c r="U192" s="334"/>
      <c r="V192" s="192"/>
      <c r="W192" s="192"/>
      <c r="X192" s="192"/>
      <c r="Y192" s="192"/>
      <c r="Z192" s="192"/>
      <c r="AA192" s="192"/>
      <c r="AB192" s="192"/>
      <c r="AC192" s="192"/>
      <c r="AD192" s="192"/>
      <c r="AE192" s="192"/>
      <c r="AF192" s="192"/>
      <c r="AG192" s="192"/>
      <c r="AH192" s="192"/>
      <c r="AI192" s="192"/>
      <c r="AJ192" s="192"/>
      <c r="AK192" s="192"/>
    </row>
    <row r="193" spans="1:37">
      <c r="A193" s="192"/>
      <c r="B193" s="192"/>
      <c r="C193" s="192"/>
      <c r="D193" s="192"/>
      <c r="E193" s="192"/>
      <c r="F193" s="192"/>
      <c r="G193" s="192"/>
      <c r="H193" s="192"/>
      <c r="I193" s="192"/>
      <c r="J193" s="192"/>
      <c r="K193" s="192"/>
      <c r="L193" s="192"/>
      <c r="M193" s="192"/>
      <c r="N193" s="192"/>
      <c r="O193" s="192"/>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row>
    <row r="194" spans="1:37">
      <c r="A194" s="192"/>
      <c r="B194" s="192"/>
      <c r="C194" s="192"/>
      <c r="D194" s="192"/>
      <c r="E194" s="192"/>
      <c r="F194" s="192"/>
      <c r="G194" s="192"/>
      <c r="H194" s="192"/>
      <c r="I194" s="192"/>
      <c r="J194" s="192"/>
      <c r="K194" s="192"/>
      <c r="L194" s="192"/>
      <c r="M194" s="192"/>
      <c r="N194" s="192"/>
      <c r="O194" s="192"/>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row>
    <row r="195" spans="1:37">
      <c r="A195" s="192"/>
      <c r="B195" s="192"/>
      <c r="C195" s="192"/>
      <c r="D195" s="192"/>
      <c r="E195" s="192"/>
      <c r="F195" s="192"/>
      <c r="G195" s="192"/>
      <c r="H195" s="192"/>
      <c r="I195" s="192"/>
      <c r="J195" s="192"/>
      <c r="K195" s="192"/>
      <c r="L195" s="192"/>
      <c r="M195" s="192"/>
      <c r="N195" s="192"/>
      <c r="O195" s="192"/>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row>
    <row r="196" spans="1:37">
      <c r="A196" s="192"/>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row>
    <row r="197" spans="1:37">
      <c r="A197" s="192"/>
      <c r="B197" s="192"/>
      <c r="C197" s="192"/>
      <c r="D197" s="192"/>
      <c r="E197" s="192"/>
      <c r="F197" s="192"/>
      <c r="G197" s="192"/>
      <c r="H197" s="192"/>
      <c r="I197" s="192"/>
      <c r="J197" s="192"/>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row>
    <row r="198" spans="1:37">
      <c r="A198" s="192"/>
      <c r="B198" s="192"/>
      <c r="C198" s="192"/>
      <c r="D198" s="192"/>
      <c r="E198" s="192"/>
      <c r="F198" s="192"/>
      <c r="G198" s="192"/>
      <c r="H198" s="192"/>
      <c r="I198" s="192"/>
      <c r="J198" s="192"/>
      <c r="K198" s="192"/>
      <c r="L198" s="192"/>
      <c r="M198" s="192"/>
      <c r="N198" s="192"/>
      <c r="O198" s="192"/>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row>
    <row r="199" spans="1:37">
      <c r="A199" s="192"/>
      <c r="B199" s="192"/>
      <c r="C199" s="192"/>
      <c r="D199" s="192"/>
      <c r="E199" s="192"/>
      <c r="F199" s="192"/>
      <c r="G199" s="192"/>
      <c r="H199" s="192"/>
      <c r="I199" s="192"/>
      <c r="J199" s="192"/>
      <c r="K199" s="192"/>
      <c r="L199" s="192"/>
      <c r="M199" s="192"/>
      <c r="N199" s="192"/>
      <c r="O199" s="192"/>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row>
    <row r="200" spans="1:37">
      <c r="A200" s="192"/>
      <c r="B200" s="192"/>
      <c r="C200" s="192"/>
      <c r="D200" s="192"/>
      <c r="E200" s="192"/>
      <c r="F200" s="192"/>
      <c r="G200" s="192"/>
      <c r="H200" s="192"/>
      <c r="I200" s="192"/>
      <c r="J200" s="192"/>
      <c r="K200" s="192"/>
      <c r="L200" s="192"/>
      <c r="M200" s="192"/>
      <c r="N200" s="192"/>
      <c r="O200" s="192"/>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row>
    <row r="201" spans="1:37">
      <c r="A201" s="192"/>
      <c r="B201" s="192"/>
      <c r="C201" s="192"/>
      <c r="D201" s="192"/>
      <c r="E201" s="192"/>
      <c r="F201" s="192"/>
      <c r="G201" s="192"/>
      <c r="H201" s="192"/>
      <c r="I201" s="192"/>
      <c r="J201" s="192"/>
      <c r="K201" s="192"/>
      <c r="L201" s="192"/>
      <c r="M201" s="192"/>
      <c r="N201" s="192"/>
      <c r="O201" s="192"/>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row>
    <row r="202" spans="1:37">
      <c r="A202" s="192"/>
      <c r="B202" s="192"/>
      <c r="C202" s="192"/>
      <c r="D202" s="192"/>
      <c r="E202" s="192"/>
      <c r="F202" s="192"/>
      <c r="G202" s="192"/>
      <c r="H202" s="192"/>
      <c r="I202" s="192"/>
      <c r="J202" s="192"/>
      <c r="K202" s="192"/>
      <c r="L202" s="192"/>
      <c r="M202" s="192"/>
      <c r="N202" s="192"/>
      <c r="O202" s="192"/>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row>
    <row r="203" spans="1:37">
      <c r="A203" s="192"/>
      <c r="B203" s="192"/>
      <c r="C203" s="192"/>
      <c r="D203" s="192"/>
      <c r="E203" s="192"/>
      <c r="F203" s="192"/>
      <c r="G203" s="192"/>
      <c r="H203" s="192"/>
      <c r="I203" s="192"/>
      <c r="J203" s="192"/>
      <c r="K203" s="192"/>
      <c r="L203" s="192"/>
      <c r="M203" s="192"/>
      <c r="N203" s="192"/>
      <c r="O203" s="192"/>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row>
    <row r="204" spans="1:37">
      <c r="A204" s="192"/>
      <c r="B204" s="192"/>
      <c r="C204" s="192"/>
      <c r="D204" s="192"/>
      <c r="E204" s="192"/>
      <c r="F204" s="192"/>
      <c r="G204" s="192"/>
      <c r="H204" s="192"/>
      <c r="I204" s="192"/>
      <c r="J204" s="192"/>
      <c r="K204" s="192"/>
      <c r="L204" s="192"/>
      <c r="M204" s="192"/>
      <c r="N204" s="192"/>
      <c r="O204" s="192"/>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row>
    <row r="205" spans="1:37">
      <c r="A205" s="192"/>
      <c r="B205" s="192"/>
      <c r="C205" s="192"/>
      <c r="D205" s="192"/>
      <c r="E205" s="192"/>
      <c r="F205" s="192"/>
      <c r="G205" s="192"/>
      <c r="H205" s="192"/>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row>
    <row r="206" spans="1:37">
      <c r="A206" s="192"/>
      <c r="B206" s="192"/>
      <c r="C206" s="192"/>
      <c r="D206" s="192"/>
      <c r="E206" s="192"/>
      <c r="F206" s="192"/>
      <c r="G206" s="192"/>
      <c r="H206" s="192"/>
      <c r="I206" s="192"/>
      <c r="J206" s="192"/>
      <c r="K206" s="192"/>
      <c r="L206" s="192"/>
      <c r="M206" s="192"/>
      <c r="N206" s="192"/>
      <c r="O206" s="192"/>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row>
    <row r="207" spans="1:37">
      <c r="A207" s="192"/>
      <c r="B207" s="192"/>
      <c r="C207" s="192"/>
      <c r="D207" s="192"/>
      <c r="E207" s="192"/>
      <c r="F207" s="192"/>
      <c r="G207" s="192"/>
      <c r="H207" s="192"/>
      <c r="I207" s="192"/>
      <c r="J207" s="192"/>
      <c r="K207" s="192"/>
      <c r="L207" s="192"/>
      <c r="M207" s="192"/>
      <c r="N207" s="192"/>
      <c r="O207" s="192"/>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row>
    <row r="208" spans="1:37">
      <c r="A208" s="192"/>
      <c r="B208" s="192"/>
      <c r="C208" s="192"/>
      <c r="D208" s="192"/>
      <c r="E208" s="192"/>
      <c r="F208" s="192"/>
      <c r="G208" s="192"/>
      <c r="H208" s="192"/>
      <c r="I208" s="192"/>
      <c r="J208" s="192"/>
      <c r="K208" s="192"/>
      <c r="L208" s="192"/>
      <c r="M208" s="192"/>
      <c r="N208" s="192"/>
      <c r="O208" s="192"/>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row>
    <row r="209" spans="1:37">
      <c r="A209" s="192"/>
      <c r="B209" s="192"/>
      <c r="C209" s="192"/>
      <c r="D209" s="192"/>
      <c r="E209" s="192"/>
      <c r="F209" s="192"/>
      <c r="G209" s="192"/>
      <c r="H209" s="192"/>
      <c r="I209" s="192"/>
      <c r="J209" s="192"/>
      <c r="K209" s="192"/>
      <c r="L209" s="192"/>
      <c r="M209" s="192"/>
      <c r="N209" s="192"/>
      <c r="O209" s="192"/>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row>
    <row r="210" spans="1:37">
      <c r="A210" s="192"/>
      <c r="B210" s="192"/>
      <c r="C210" s="192"/>
      <c r="D210" s="192"/>
      <c r="E210" s="192"/>
      <c r="F210" s="192"/>
      <c r="G210" s="192"/>
      <c r="H210" s="192"/>
      <c r="I210" s="192"/>
      <c r="J210" s="192"/>
      <c r="K210" s="192"/>
      <c r="L210" s="192"/>
      <c r="M210" s="192"/>
      <c r="N210" s="192"/>
      <c r="O210" s="192"/>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row>
    <row r="211" spans="1:37">
      <c r="A211" s="192"/>
      <c r="B211" s="192"/>
      <c r="C211" s="192"/>
      <c r="D211" s="192"/>
      <c r="E211" s="192"/>
      <c r="F211" s="192"/>
      <c r="G211" s="192"/>
      <c r="H211" s="192"/>
      <c r="I211" s="192"/>
      <c r="J211" s="192"/>
      <c r="K211" s="192"/>
      <c r="L211" s="192"/>
      <c r="M211" s="192"/>
      <c r="N211" s="192"/>
      <c r="O211" s="192"/>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row>
    <row r="212" spans="1:37">
      <c r="A212" s="192"/>
      <c r="B212" s="192"/>
      <c r="C212" s="192"/>
      <c r="D212" s="192"/>
      <c r="E212" s="192"/>
      <c r="F212" s="192"/>
      <c r="G212" s="192"/>
      <c r="H212" s="192"/>
      <c r="I212" s="192"/>
      <c r="J212" s="192"/>
      <c r="K212" s="192"/>
      <c r="L212" s="192"/>
      <c r="M212" s="192"/>
      <c r="N212" s="192"/>
      <c r="O212" s="192"/>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row>
    <row r="213" spans="1:37">
      <c r="A213" s="192"/>
      <c r="B213" s="192"/>
      <c r="C213" s="192"/>
      <c r="D213" s="192"/>
      <c r="E213" s="192"/>
      <c r="F213" s="192"/>
      <c r="G213" s="192"/>
      <c r="H213" s="192"/>
      <c r="I213" s="192"/>
      <c r="J213" s="192"/>
      <c r="K213" s="192"/>
      <c r="L213" s="192"/>
      <c r="M213" s="192"/>
      <c r="N213" s="192"/>
      <c r="O213" s="192"/>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row>
    <row r="214" spans="1:37">
      <c r="A214" s="192"/>
      <c r="B214" s="192"/>
      <c r="C214" s="192"/>
      <c r="D214" s="192"/>
      <c r="E214" s="192"/>
      <c r="F214" s="192"/>
      <c r="G214" s="192"/>
      <c r="H214" s="192"/>
      <c r="I214" s="192"/>
      <c r="J214" s="192"/>
      <c r="K214" s="192"/>
      <c r="L214" s="192"/>
      <c r="M214" s="192"/>
      <c r="N214" s="192"/>
      <c r="O214" s="192"/>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row>
    <row r="215" spans="1:37">
      <c r="A215" s="192"/>
      <c r="B215" s="192"/>
      <c r="C215" s="192"/>
      <c r="D215" s="192"/>
      <c r="E215" s="192"/>
      <c r="F215" s="192"/>
      <c r="G215" s="192"/>
      <c r="H215" s="192"/>
      <c r="I215" s="192"/>
      <c r="J215" s="192"/>
      <c r="K215" s="192"/>
      <c r="L215" s="192"/>
      <c r="M215" s="192"/>
      <c r="N215" s="192"/>
      <c r="O215" s="192"/>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row>
    <row r="216" spans="1:37">
      <c r="A216" s="192"/>
      <c r="B216" s="192"/>
      <c r="C216" s="192"/>
      <c r="D216" s="192"/>
      <c r="E216" s="192"/>
      <c r="F216" s="192"/>
      <c r="G216" s="192"/>
      <c r="H216" s="192"/>
      <c r="I216" s="192"/>
      <c r="J216" s="192"/>
      <c r="K216" s="192"/>
      <c r="L216" s="192"/>
      <c r="M216" s="192"/>
      <c r="N216" s="192"/>
      <c r="O216" s="192"/>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row>
    <row r="217" spans="1:37">
      <c r="A217" s="192"/>
      <c r="B217" s="192"/>
      <c r="C217" s="192"/>
      <c r="D217" s="192"/>
      <c r="E217" s="192"/>
      <c r="F217" s="192"/>
      <c r="G217" s="192"/>
      <c r="H217" s="192"/>
      <c r="I217" s="192"/>
      <c r="J217" s="192"/>
      <c r="K217" s="192"/>
      <c r="L217" s="192"/>
      <c r="M217" s="192"/>
      <c r="N217" s="192"/>
      <c r="O217" s="192"/>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row>
    <row r="218" spans="1:37">
      <c r="A218" s="192"/>
      <c r="B218" s="192"/>
      <c r="C218" s="192"/>
      <c r="D218" s="192"/>
      <c r="E218" s="192"/>
      <c r="F218" s="192"/>
      <c r="G218" s="192"/>
      <c r="H218" s="192"/>
      <c r="I218" s="192"/>
      <c r="J218" s="192"/>
      <c r="K218" s="192"/>
      <c r="L218" s="192"/>
      <c r="M218" s="192"/>
      <c r="N218" s="192"/>
      <c r="O218" s="192"/>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row>
    <row r="219" spans="1:37">
      <c r="A219" s="192"/>
      <c r="B219" s="192"/>
      <c r="C219" s="192"/>
      <c r="D219" s="192"/>
      <c r="E219" s="192"/>
      <c r="F219" s="192"/>
      <c r="G219" s="192"/>
      <c r="H219" s="192"/>
      <c r="I219" s="192"/>
      <c r="J219" s="192"/>
      <c r="K219" s="192"/>
      <c r="L219" s="192"/>
      <c r="M219" s="192"/>
      <c r="N219" s="192"/>
      <c r="O219" s="192"/>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row>
    <row r="220" spans="1:37">
      <c r="A220" s="192"/>
      <c r="B220" s="192"/>
      <c r="C220" s="192"/>
      <c r="D220" s="192"/>
      <c r="E220" s="192"/>
      <c r="F220" s="192"/>
      <c r="G220" s="192"/>
      <c r="H220" s="192"/>
      <c r="I220" s="192"/>
      <c r="J220" s="192"/>
      <c r="K220" s="192"/>
      <c r="L220" s="192"/>
      <c r="M220" s="192"/>
      <c r="N220" s="192"/>
      <c r="O220" s="192"/>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row>
    <row r="221" spans="1:37">
      <c r="A221" s="192"/>
      <c r="B221" s="192"/>
      <c r="C221" s="192"/>
      <c r="D221" s="192"/>
      <c r="E221" s="192"/>
      <c r="F221" s="192"/>
      <c r="G221" s="192"/>
      <c r="H221" s="192"/>
      <c r="I221" s="192"/>
      <c r="J221" s="192"/>
      <c r="K221" s="192"/>
      <c r="L221" s="192"/>
      <c r="M221" s="192"/>
      <c r="N221" s="192"/>
      <c r="O221" s="192"/>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row>
    <row r="222" spans="1:37">
      <c r="A222" s="192"/>
      <c r="B222" s="192"/>
      <c r="C222" s="192"/>
      <c r="D222" s="192"/>
      <c r="E222" s="192"/>
      <c r="F222" s="192"/>
      <c r="G222" s="192"/>
      <c r="H222" s="192"/>
      <c r="I222" s="192"/>
      <c r="J222" s="192"/>
      <c r="K222" s="192"/>
      <c r="L222" s="192"/>
      <c r="M222" s="192"/>
      <c r="N222" s="192"/>
      <c r="O222" s="192"/>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row>
    <row r="223" spans="1:37">
      <c r="A223" s="192"/>
      <c r="B223" s="192"/>
      <c r="C223" s="192"/>
      <c r="D223" s="192"/>
      <c r="E223" s="192"/>
      <c r="F223" s="192"/>
      <c r="G223" s="192"/>
      <c r="H223" s="192"/>
      <c r="I223" s="192"/>
      <c r="J223" s="192"/>
      <c r="K223" s="192"/>
      <c r="L223" s="192"/>
      <c r="M223" s="192"/>
      <c r="N223" s="192"/>
      <c r="O223" s="192"/>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row>
    <row r="224" spans="1:37">
      <c r="A224" s="192"/>
      <c r="B224" s="192"/>
      <c r="C224" s="192"/>
      <c r="D224" s="192"/>
      <c r="E224" s="192"/>
      <c r="F224" s="192"/>
      <c r="G224" s="192"/>
      <c r="H224" s="192"/>
      <c r="I224" s="192"/>
      <c r="J224" s="192"/>
      <c r="K224" s="192"/>
      <c r="L224" s="192"/>
      <c r="M224" s="192"/>
      <c r="N224" s="192"/>
      <c r="O224" s="192"/>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row>
    <row r="225" spans="1:37">
      <c r="A225" s="192"/>
      <c r="B225" s="192"/>
      <c r="C225" s="192"/>
      <c r="D225" s="192"/>
      <c r="E225" s="192"/>
      <c r="F225" s="192"/>
      <c r="G225" s="192"/>
      <c r="H225" s="192"/>
      <c r="I225" s="192"/>
      <c r="J225" s="192"/>
      <c r="K225" s="192"/>
      <c r="L225" s="192"/>
      <c r="M225" s="192"/>
      <c r="N225" s="192"/>
      <c r="O225" s="192"/>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row>
    <row r="226" spans="1:37">
      <c r="A226" s="192"/>
      <c r="B226" s="192"/>
      <c r="C226" s="192"/>
      <c r="D226" s="192"/>
      <c r="E226" s="192"/>
      <c r="F226" s="192"/>
      <c r="G226" s="192"/>
      <c r="H226" s="192"/>
      <c r="I226" s="192"/>
      <c r="J226" s="192"/>
      <c r="K226" s="192"/>
      <c r="L226" s="192"/>
      <c r="M226" s="192"/>
      <c r="N226" s="192"/>
      <c r="O226" s="192"/>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row>
    <row r="227" spans="1:37">
      <c r="A227" s="192"/>
      <c r="B227" s="192"/>
      <c r="C227" s="192"/>
      <c r="D227" s="192"/>
      <c r="E227" s="192"/>
      <c r="F227" s="192"/>
      <c r="G227" s="192"/>
      <c r="H227" s="192"/>
      <c r="I227" s="192"/>
      <c r="J227" s="192"/>
      <c r="K227" s="192"/>
      <c r="L227" s="192"/>
      <c r="M227" s="192"/>
      <c r="N227" s="192"/>
      <c r="O227" s="192"/>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row>
    <row r="228" spans="1:37">
      <c r="A228" s="192"/>
      <c r="B228" s="192"/>
      <c r="C228" s="192"/>
      <c r="D228" s="192"/>
      <c r="E228" s="192"/>
      <c r="F228" s="192"/>
      <c r="G228" s="192"/>
      <c r="H228" s="192"/>
      <c r="I228" s="192"/>
      <c r="J228" s="192"/>
      <c r="K228" s="192"/>
      <c r="L228" s="192"/>
      <c r="M228" s="192"/>
      <c r="N228" s="192"/>
      <c r="O228" s="192"/>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row>
    <row r="229" spans="1:37">
      <c r="A229" s="192"/>
      <c r="B229" s="192"/>
      <c r="C229" s="192"/>
      <c r="D229" s="192"/>
      <c r="E229" s="192"/>
      <c r="F229" s="192"/>
      <c r="G229" s="192"/>
      <c r="H229" s="192"/>
      <c r="I229" s="192"/>
      <c r="J229" s="192"/>
      <c r="K229" s="192"/>
      <c r="L229" s="192"/>
      <c r="M229" s="192"/>
      <c r="N229" s="192"/>
      <c r="O229" s="192"/>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row>
    <row r="230" spans="1:37">
      <c r="A230" s="192"/>
      <c r="B230" s="192"/>
      <c r="C230" s="192"/>
      <c r="D230" s="192"/>
      <c r="E230" s="192"/>
      <c r="F230" s="192"/>
      <c r="G230" s="192"/>
      <c r="H230" s="192"/>
      <c r="I230" s="192"/>
      <c r="J230" s="192"/>
      <c r="K230" s="192"/>
      <c r="L230" s="192"/>
      <c r="M230" s="192"/>
      <c r="N230" s="192"/>
      <c r="O230" s="192"/>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row>
    <row r="231" spans="1:37">
      <c r="A231" s="192"/>
      <c r="B231" s="192"/>
      <c r="C231" s="192"/>
      <c r="D231" s="192"/>
      <c r="E231" s="192"/>
      <c r="F231" s="192"/>
      <c r="G231" s="192"/>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row>
    <row r="232" spans="1:37">
      <c r="A232" s="192"/>
      <c r="B232" s="192"/>
      <c r="C232" s="192"/>
      <c r="D232" s="192"/>
      <c r="E232" s="192"/>
      <c r="F232" s="192"/>
      <c r="G232" s="192"/>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row>
    <row r="233" spans="1:37">
      <c r="A233" s="192"/>
      <c r="B233" s="192"/>
      <c r="C233" s="192"/>
      <c r="D233" s="192"/>
      <c r="E233" s="192"/>
      <c r="F233" s="192"/>
      <c r="G233" s="192"/>
      <c r="H233" s="192"/>
      <c r="I233" s="192"/>
      <c r="J233" s="192"/>
      <c r="K233" s="192"/>
      <c r="L233" s="192"/>
      <c r="M233" s="192"/>
      <c r="N233" s="192"/>
      <c r="O233" s="192"/>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row>
    <row r="234" spans="1:37">
      <c r="A234" s="192"/>
      <c r="B234" s="192"/>
      <c r="C234" s="192"/>
      <c r="D234" s="192"/>
      <c r="E234" s="192"/>
      <c r="F234" s="192"/>
      <c r="G234" s="192"/>
      <c r="H234" s="192"/>
      <c r="I234" s="192"/>
      <c r="J234" s="192"/>
      <c r="K234" s="192"/>
      <c r="L234" s="192"/>
      <c r="M234" s="192"/>
      <c r="N234" s="192"/>
      <c r="O234" s="192"/>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row>
    <row r="235" spans="1:37">
      <c r="A235" s="192"/>
      <c r="B235" s="192"/>
      <c r="C235" s="192"/>
      <c r="D235" s="192"/>
      <c r="E235" s="192"/>
      <c r="F235" s="192"/>
      <c r="G235" s="192"/>
      <c r="H235" s="192"/>
      <c r="I235" s="192"/>
      <c r="J235" s="192"/>
      <c r="K235" s="192"/>
      <c r="L235" s="192"/>
      <c r="M235" s="192"/>
      <c r="N235" s="192"/>
      <c r="O235" s="192"/>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row>
    <row r="236" spans="1:37">
      <c r="A236" s="192"/>
      <c r="B236" s="192"/>
      <c r="C236" s="192"/>
      <c r="D236" s="192"/>
      <c r="E236" s="192"/>
      <c r="F236" s="192"/>
      <c r="G236" s="192"/>
      <c r="H236" s="192"/>
      <c r="I236" s="192"/>
      <c r="J236" s="192"/>
      <c r="K236" s="192"/>
      <c r="L236" s="192"/>
      <c r="M236" s="192"/>
      <c r="N236" s="192"/>
      <c r="O236" s="192"/>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row>
    <row r="237" spans="1:37">
      <c r="A237" s="192"/>
      <c r="B237" s="192"/>
      <c r="C237" s="192"/>
      <c r="D237" s="192"/>
      <c r="E237" s="192"/>
      <c r="F237" s="192"/>
      <c r="G237" s="192"/>
      <c r="H237" s="192"/>
      <c r="I237" s="192"/>
      <c r="J237" s="192"/>
      <c r="K237" s="192"/>
      <c r="L237" s="192"/>
      <c r="M237" s="192"/>
      <c r="N237" s="192"/>
      <c r="O237" s="192"/>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row>
    <row r="238" spans="1:37">
      <c r="A238" s="192"/>
      <c r="B238" s="192"/>
      <c r="C238" s="192"/>
      <c r="D238" s="192"/>
      <c r="E238" s="192"/>
      <c r="F238" s="192"/>
      <c r="G238" s="192"/>
      <c r="H238" s="192"/>
      <c r="I238" s="192"/>
      <c r="J238" s="192"/>
      <c r="K238" s="192"/>
      <c r="L238" s="192"/>
      <c r="M238" s="192"/>
      <c r="N238" s="192"/>
      <c r="O238" s="192"/>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row>
    <row r="239" spans="1:37">
      <c r="A239" s="192"/>
      <c r="B239" s="192"/>
      <c r="C239" s="192"/>
      <c r="D239" s="192"/>
      <c r="E239" s="192"/>
      <c r="F239" s="192"/>
      <c r="G239" s="192"/>
      <c r="H239" s="192"/>
      <c r="I239" s="192"/>
      <c r="J239" s="192"/>
      <c r="K239" s="192"/>
      <c r="L239" s="192"/>
      <c r="M239" s="192"/>
      <c r="N239" s="192"/>
      <c r="O239" s="192"/>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row>
    <row r="240" spans="1:37">
      <c r="A240" s="192"/>
      <c r="B240" s="192"/>
      <c r="C240" s="192"/>
      <c r="D240" s="192"/>
      <c r="E240" s="192"/>
      <c r="F240" s="192"/>
      <c r="G240" s="192"/>
      <c r="H240" s="192"/>
      <c r="I240" s="192"/>
      <c r="J240" s="192"/>
      <c r="K240" s="192"/>
      <c r="L240" s="192"/>
      <c r="M240" s="192"/>
      <c r="N240" s="192"/>
      <c r="O240" s="192"/>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row>
    <row r="241" spans="1:37">
      <c r="A241" s="192"/>
      <c r="B241" s="192"/>
      <c r="C241" s="192"/>
      <c r="D241" s="192"/>
      <c r="E241" s="192"/>
      <c r="F241" s="192"/>
      <c r="G241" s="192"/>
      <c r="H241" s="192"/>
      <c r="I241" s="192"/>
      <c r="J241" s="192"/>
      <c r="K241" s="192"/>
      <c r="L241" s="192"/>
      <c r="M241" s="192"/>
      <c r="N241" s="192"/>
      <c r="O241" s="192"/>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row>
    <row r="242" spans="1:37">
      <c r="A242" s="192"/>
      <c r="B242" s="192"/>
      <c r="C242" s="192"/>
      <c r="D242" s="192"/>
      <c r="E242" s="192"/>
      <c r="F242" s="192"/>
      <c r="G242" s="192"/>
      <c r="H242" s="192"/>
      <c r="I242" s="192"/>
      <c r="J242" s="192"/>
      <c r="K242" s="192"/>
      <c r="L242" s="192"/>
      <c r="M242" s="192"/>
      <c r="N242" s="192"/>
      <c r="O242" s="192"/>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row>
    <row r="243" spans="1:37">
      <c r="A243" s="192"/>
      <c r="B243" s="192"/>
      <c r="C243" s="192"/>
      <c r="D243" s="192"/>
      <c r="E243" s="192"/>
      <c r="F243" s="192"/>
      <c r="G243" s="192"/>
      <c r="H243" s="192"/>
      <c r="I243" s="192"/>
      <c r="J243" s="192"/>
      <c r="K243" s="192"/>
      <c r="L243" s="192"/>
      <c r="M243" s="192"/>
      <c r="N243" s="192"/>
      <c r="O243" s="192"/>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row>
    <row r="244" spans="1:37">
      <c r="A244" s="192"/>
      <c r="B244" s="192"/>
      <c r="C244" s="192"/>
      <c r="D244" s="192"/>
      <c r="E244" s="192"/>
      <c r="F244" s="192"/>
      <c r="G244" s="192"/>
      <c r="H244" s="192"/>
      <c r="I244" s="192"/>
      <c r="J244" s="192"/>
      <c r="K244" s="192"/>
      <c r="L244" s="192"/>
      <c r="M244" s="192"/>
      <c r="N244" s="192"/>
      <c r="O244" s="192"/>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row>
    <row r="245" spans="1:37">
      <c r="A245" s="192"/>
      <c r="B245" s="192"/>
      <c r="C245" s="192"/>
      <c r="D245" s="192"/>
      <c r="E245" s="192"/>
      <c r="F245" s="192"/>
      <c r="G245" s="192"/>
      <c r="H245" s="192"/>
      <c r="I245" s="192"/>
      <c r="J245" s="192"/>
      <c r="K245" s="192"/>
      <c r="L245" s="192"/>
      <c r="M245" s="192"/>
      <c r="N245" s="192"/>
      <c r="O245" s="192"/>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row>
    <row r="246" spans="1:37">
      <c r="A246" s="192"/>
      <c r="B246" s="192"/>
      <c r="C246" s="192"/>
      <c r="D246" s="192"/>
      <c r="E246" s="192"/>
      <c r="F246" s="192"/>
      <c r="G246" s="192"/>
      <c r="H246" s="192"/>
      <c r="I246" s="192"/>
      <c r="J246" s="192"/>
      <c r="K246" s="192"/>
      <c r="L246" s="192"/>
      <c r="M246" s="192"/>
      <c r="N246" s="192"/>
      <c r="O246" s="192"/>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row>
    <row r="247" spans="1:37">
      <c r="A247" s="192"/>
      <c r="B247" s="192"/>
      <c r="C247" s="192"/>
      <c r="D247" s="192"/>
      <c r="E247" s="192"/>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row>
    <row r="248" spans="1:37">
      <c r="A248" s="192"/>
      <c r="B248" s="192"/>
      <c r="C248" s="192"/>
      <c r="D248" s="192"/>
      <c r="E248" s="192"/>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row>
    <row r="249" spans="1:37">
      <c r="A249" s="192"/>
      <c r="B249" s="192"/>
      <c r="C249" s="192"/>
      <c r="D249" s="192"/>
      <c r="E249" s="192"/>
      <c r="F249" s="192"/>
      <c r="G249" s="192"/>
      <c r="H249" s="192"/>
      <c r="I249" s="192"/>
      <c r="J249" s="192"/>
      <c r="K249" s="192"/>
      <c r="L249" s="192"/>
      <c r="M249" s="192"/>
      <c r="N249" s="192"/>
      <c r="O249" s="192"/>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row>
    <row r="250" spans="1:37">
      <c r="A250" s="192"/>
      <c r="B250" s="192"/>
      <c r="C250" s="192"/>
      <c r="D250" s="192"/>
      <c r="E250" s="192"/>
      <c r="F250" s="192"/>
      <c r="G250" s="192"/>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row>
    <row r="251" spans="1:37">
      <c r="A251" s="192"/>
      <c r="B251" s="192"/>
      <c r="C251" s="192"/>
      <c r="D251" s="192"/>
      <c r="E251" s="192"/>
      <c r="F251" s="192"/>
      <c r="G251" s="19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row>
    <row r="252" spans="1:37">
      <c r="A252" s="192"/>
      <c r="B252" s="192"/>
      <c r="C252" s="192"/>
      <c r="D252" s="192"/>
      <c r="E252" s="192"/>
      <c r="F252" s="192"/>
      <c r="G252" s="192"/>
      <c r="H252" s="192"/>
      <c r="I252" s="192"/>
      <c r="J252" s="192"/>
      <c r="K252" s="192"/>
      <c r="L252" s="192"/>
      <c r="M252" s="192"/>
      <c r="N252" s="192"/>
      <c r="O252" s="192"/>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row>
    <row r="253" spans="1:37">
      <c r="A253" s="192"/>
      <c r="B253" s="192"/>
      <c r="C253" s="192"/>
      <c r="D253" s="192"/>
      <c r="E253" s="192"/>
      <c r="F253" s="192"/>
      <c r="G253" s="192"/>
      <c r="H253" s="192"/>
      <c r="I253" s="192"/>
      <c r="J253" s="192"/>
      <c r="K253" s="192"/>
      <c r="L253" s="192"/>
      <c r="M253" s="192"/>
      <c r="N253" s="192"/>
      <c r="O253" s="192"/>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row>
    <row r="254" spans="1:37">
      <c r="A254" s="192"/>
      <c r="B254" s="192"/>
      <c r="C254" s="192"/>
      <c r="D254" s="192"/>
      <c r="E254" s="192"/>
      <c r="F254" s="192"/>
      <c r="G254" s="192"/>
      <c r="H254" s="192"/>
      <c r="I254" s="192"/>
      <c r="J254" s="192"/>
      <c r="K254" s="192"/>
      <c r="L254" s="192"/>
      <c r="M254" s="192"/>
      <c r="N254" s="192"/>
      <c r="O254" s="192"/>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row>
    <row r="255" spans="1:37">
      <c r="A255" s="192"/>
      <c r="B255" s="192"/>
      <c r="C255" s="192"/>
      <c r="D255" s="192"/>
      <c r="E255" s="192"/>
      <c r="F255" s="192"/>
      <c r="G255" s="192"/>
      <c r="H255" s="192"/>
      <c r="I255" s="192"/>
      <c r="J255" s="192"/>
      <c r="K255" s="192"/>
      <c r="L255" s="192"/>
      <c r="M255" s="192"/>
      <c r="N255" s="192"/>
      <c r="O255" s="192"/>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row>
    <row r="256" spans="1:37">
      <c r="A256" s="192"/>
      <c r="B256" s="192"/>
      <c r="C256" s="192"/>
      <c r="D256" s="192"/>
      <c r="E256" s="192"/>
      <c r="F256" s="192"/>
      <c r="G256" s="192"/>
      <c r="H256" s="192"/>
      <c r="I256" s="192"/>
      <c r="J256" s="192"/>
      <c r="K256" s="192"/>
      <c r="L256" s="192"/>
      <c r="M256" s="192"/>
      <c r="N256" s="192"/>
      <c r="O256" s="192"/>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row>
    <row r="257" spans="1:37">
      <c r="A257" s="192"/>
      <c r="B257" s="192"/>
      <c r="C257" s="192"/>
      <c r="D257" s="192"/>
      <c r="E257" s="192"/>
      <c r="F257" s="192"/>
      <c r="G257" s="192"/>
      <c r="H257" s="192"/>
      <c r="I257" s="192"/>
      <c r="J257" s="192"/>
      <c r="K257" s="192"/>
      <c r="L257" s="192"/>
      <c r="M257" s="192"/>
      <c r="N257" s="192"/>
      <c r="O257" s="192"/>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row>
    <row r="258" spans="1:37">
      <c r="A258" s="192"/>
      <c r="B258" s="192"/>
      <c r="C258" s="192"/>
      <c r="D258" s="192"/>
      <c r="E258" s="192"/>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row>
    <row r="259" spans="1:37">
      <c r="A259" s="192"/>
      <c r="B259" s="192"/>
      <c r="C259" s="192"/>
      <c r="D259" s="192"/>
      <c r="E259" s="192"/>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row>
    <row r="260" spans="1:37">
      <c r="A260" s="192"/>
      <c r="B260" s="192"/>
      <c r="C260" s="192"/>
      <c r="D260" s="192"/>
      <c r="E260" s="192"/>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row>
    <row r="261" spans="1:37">
      <c r="A261" s="192"/>
      <c r="B261" s="192"/>
      <c r="C261" s="192"/>
      <c r="D261" s="192"/>
      <c r="E261" s="192"/>
      <c r="F261" s="192"/>
      <c r="G261" s="192"/>
      <c r="H261" s="192"/>
      <c r="I261" s="192"/>
      <c r="J261" s="192"/>
      <c r="K261" s="192"/>
      <c r="L261" s="192"/>
      <c r="M261" s="192"/>
      <c r="N261" s="192"/>
      <c r="O261" s="192"/>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row>
    <row r="262" spans="1:37">
      <c r="A262" s="192"/>
      <c r="B262" s="192"/>
      <c r="C262" s="192"/>
      <c r="D262" s="192"/>
      <c r="E262" s="192"/>
      <c r="F262" s="192"/>
      <c r="G262" s="192"/>
      <c r="H262" s="192"/>
      <c r="I262" s="192"/>
      <c r="J262" s="192"/>
      <c r="K262" s="192"/>
      <c r="L262" s="192"/>
      <c r="M262" s="192"/>
      <c r="N262" s="192"/>
      <c r="O262" s="192"/>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row>
    <row r="263" spans="1:37">
      <c r="A263" s="192"/>
      <c r="B263" s="192"/>
      <c r="C263" s="192"/>
      <c r="D263" s="192"/>
      <c r="E263" s="192"/>
      <c r="F263" s="192"/>
      <c r="G263" s="192"/>
      <c r="H263" s="192"/>
      <c r="I263" s="192"/>
      <c r="J263" s="192"/>
      <c r="K263" s="192"/>
      <c r="L263" s="192"/>
      <c r="M263" s="192"/>
      <c r="N263" s="192"/>
      <c r="O263" s="192"/>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row>
    <row r="264" spans="1:37">
      <c r="A264" s="192"/>
      <c r="B264" s="192"/>
      <c r="C264" s="192"/>
      <c r="D264" s="192"/>
      <c r="E264" s="192"/>
      <c r="F264" s="192"/>
      <c r="G264" s="192"/>
      <c r="H264" s="192"/>
      <c r="I264" s="192"/>
      <c r="J264" s="192"/>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row>
    <row r="265" spans="1:37">
      <c r="A265" s="192"/>
      <c r="B265" s="192"/>
      <c r="C265" s="192"/>
      <c r="D265" s="192"/>
      <c r="E265" s="192"/>
      <c r="F265" s="192"/>
      <c r="G265" s="192"/>
      <c r="H265" s="192"/>
      <c r="I265" s="192"/>
      <c r="J265" s="192"/>
      <c r="K265" s="192"/>
      <c r="L265" s="192"/>
      <c r="M265" s="192"/>
      <c r="N265" s="192"/>
      <c r="O265" s="192"/>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row>
    <row r="266" spans="1:37">
      <c r="A266" s="192"/>
      <c r="B266" s="192"/>
      <c r="C266" s="192"/>
      <c r="D266" s="192"/>
      <c r="E266" s="192"/>
      <c r="F266" s="192"/>
      <c r="G266" s="192"/>
      <c r="H266" s="192"/>
      <c r="I266" s="192"/>
      <c r="J266" s="192"/>
      <c r="K266" s="192"/>
      <c r="L266" s="192"/>
      <c r="M266" s="192"/>
      <c r="N266" s="192"/>
      <c r="O266" s="192"/>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row>
    <row r="267" spans="1:37">
      <c r="A267" s="192"/>
      <c r="B267" s="192"/>
      <c r="C267" s="192"/>
      <c r="D267" s="192"/>
      <c r="E267" s="192"/>
      <c r="F267" s="192"/>
      <c r="G267" s="192"/>
      <c r="H267" s="192"/>
      <c r="I267" s="192"/>
      <c r="J267" s="192"/>
      <c r="K267" s="192"/>
      <c r="L267" s="192"/>
      <c r="M267" s="192"/>
      <c r="N267" s="192"/>
      <c r="O267" s="192"/>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row>
    <row r="268" spans="1:37">
      <c r="A268" s="192"/>
      <c r="B268" s="192"/>
      <c r="C268" s="192"/>
      <c r="D268" s="192"/>
      <c r="E268" s="192"/>
      <c r="F268" s="192"/>
      <c r="G268" s="192"/>
      <c r="H268" s="192"/>
      <c r="I268" s="192"/>
      <c r="J268" s="192"/>
      <c r="K268" s="192"/>
      <c r="L268" s="192"/>
      <c r="M268" s="192"/>
      <c r="N268" s="192"/>
      <c r="O268" s="192"/>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row>
    <row r="269" spans="1:37">
      <c r="A269" s="192"/>
      <c r="B269" s="192"/>
      <c r="C269" s="192"/>
      <c r="D269" s="192"/>
      <c r="E269" s="192"/>
      <c r="F269" s="192"/>
      <c r="G269" s="192"/>
      <c r="H269" s="192"/>
      <c r="I269" s="192"/>
      <c r="J269" s="192"/>
      <c r="K269" s="192"/>
      <c r="L269" s="192"/>
      <c r="M269" s="192"/>
      <c r="N269" s="192"/>
      <c r="O269" s="192"/>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row>
    <row r="270" spans="1:37">
      <c r="A270" s="192"/>
      <c r="B270" s="192"/>
      <c r="C270" s="192"/>
      <c r="D270" s="192"/>
      <c r="E270" s="192"/>
      <c r="F270" s="192"/>
      <c r="G270" s="192"/>
      <c r="H270" s="192"/>
      <c r="I270" s="192"/>
      <c r="J270" s="192"/>
      <c r="K270" s="192"/>
      <c r="L270" s="192"/>
      <c r="M270" s="192"/>
      <c r="N270" s="192"/>
      <c r="O270" s="192"/>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row>
    <row r="271" spans="1:37">
      <c r="A271" s="192"/>
      <c r="B271" s="192"/>
      <c r="C271" s="192"/>
      <c r="D271" s="192"/>
      <c r="E271" s="192"/>
      <c r="F271" s="192"/>
      <c r="G271" s="192"/>
      <c r="H271" s="192"/>
      <c r="I271" s="192"/>
      <c r="J271" s="192"/>
      <c r="K271" s="192"/>
      <c r="L271" s="192"/>
      <c r="M271" s="192"/>
      <c r="N271" s="192"/>
      <c r="O271" s="192"/>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row>
    <row r="272" spans="1:37">
      <c r="A272" s="192"/>
      <c r="B272" s="192"/>
      <c r="C272" s="192"/>
      <c r="D272" s="192"/>
      <c r="E272" s="192"/>
      <c r="F272" s="192"/>
      <c r="G272" s="192"/>
      <c r="H272" s="192"/>
      <c r="I272" s="192"/>
      <c r="J272" s="192"/>
      <c r="K272" s="192"/>
      <c r="L272" s="192"/>
      <c r="M272" s="192"/>
      <c r="N272" s="192"/>
      <c r="O272" s="192"/>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row>
    <row r="273" spans="1:37">
      <c r="A273" s="192"/>
      <c r="B273" s="192"/>
      <c r="C273" s="192"/>
      <c r="D273" s="192"/>
      <c r="E273" s="192"/>
      <c r="F273" s="192"/>
      <c r="G273" s="192"/>
      <c r="H273" s="192"/>
      <c r="I273" s="192"/>
      <c r="J273" s="192"/>
      <c r="K273" s="192"/>
      <c r="L273" s="192"/>
      <c r="M273" s="192"/>
      <c r="N273" s="192"/>
      <c r="O273" s="192"/>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row>
    <row r="274" spans="1:37">
      <c r="A274" s="192"/>
      <c r="B274" s="192"/>
      <c r="C274" s="192"/>
      <c r="D274" s="192"/>
      <c r="E274" s="192"/>
      <c r="F274" s="192"/>
      <c r="G274" s="192"/>
      <c r="H274" s="192"/>
      <c r="I274" s="192"/>
      <c r="J274" s="192"/>
      <c r="K274" s="192"/>
      <c r="L274" s="192"/>
      <c r="M274" s="192"/>
      <c r="N274" s="192"/>
      <c r="O274" s="192"/>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row>
    <row r="275" spans="1:37">
      <c r="A275" s="192"/>
      <c r="B275" s="192"/>
      <c r="C275" s="192"/>
      <c r="D275" s="192"/>
      <c r="E275" s="192"/>
      <c r="F275" s="192"/>
      <c r="G275" s="192"/>
      <c r="H275" s="192"/>
      <c r="I275" s="192"/>
      <c r="J275" s="192"/>
      <c r="K275" s="192"/>
      <c r="L275" s="192"/>
      <c r="M275" s="192"/>
      <c r="N275" s="192"/>
      <c r="O275" s="192"/>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row>
    <row r="276" spans="1:37">
      <c r="A276" s="192"/>
      <c r="B276" s="192"/>
      <c r="C276" s="192"/>
      <c r="D276" s="192"/>
      <c r="E276" s="192"/>
      <c r="F276" s="192"/>
      <c r="G276" s="192"/>
      <c r="H276" s="192"/>
      <c r="I276" s="192"/>
      <c r="J276" s="192"/>
      <c r="K276" s="192"/>
      <c r="L276" s="192"/>
      <c r="M276" s="192"/>
      <c r="N276" s="192"/>
      <c r="O276" s="192"/>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row>
    <row r="277" spans="1:37">
      <c r="A277" s="192"/>
      <c r="B277" s="192"/>
      <c r="C277" s="192"/>
      <c r="D277" s="192"/>
      <c r="E277" s="192"/>
      <c r="F277" s="192"/>
      <c r="G277" s="192"/>
      <c r="H277" s="192"/>
      <c r="I277" s="192"/>
      <c r="J277" s="192"/>
      <c r="K277" s="192"/>
      <c r="L277" s="192"/>
      <c r="M277" s="192"/>
      <c r="N277" s="192"/>
      <c r="O277" s="192"/>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row>
    <row r="278" spans="1:37">
      <c r="A278" s="192"/>
      <c r="B278" s="192"/>
      <c r="C278" s="192"/>
      <c r="D278" s="192"/>
      <c r="E278" s="192"/>
      <c r="F278" s="192"/>
      <c r="G278" s="192"/>
      <c r="H278" s="192"/>
      <c r="I278" s="192"/>
      <c r="J278" s="192"/>
      <c r="K278" s="192"/>
      <c r="L278" s="192"/>
      <c r="M278" s="192"/>
      <c r="N278" s="192"/>
      <c r="O278" s="192"/>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row>
    <row r="279" spans="1:37">
      <c r="A279" s="192"/>
      <c r="B279" s="192"/>
      <c r="C279" s="192"/>
      <c r="D279" s="192"/>
      <c r="E279" s="192"/>
      <c r="F279" s="192"/>
      <c r="G279" s="192"/>
      <c r="H279" s="192"/>
      <c r="I279" s="192"/>
      <c r="J279" s="192"/>
      <c r="K279" s="192"/>
      <c r="L279" s="192"/>
      <c r="M279" s="192"/>
      <c r="N279" s="192"/>
      <c r="O279" s="192"/>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row>
    <row r="280" spans="1:37">
      <c r="A280" s="192"/>
      <c r="B280" s="192"/>
      <c r="C280" s="192"/>
      <c r="D280" s="192"/>
      <c r="E280" s="192"/>
      <c r="F280" s="192"/>
      <c r="G280" s="192"/>
      <c r="H280" s="192"/>
      <c r="I280" s="192"/>
      <c r="J280" s="192"/>
      <c r="K280" s="192"/>
      <c r="L280" s="192"/>
      <c r="M280" s="192"/>
      <c r="N280" s="192"/>
      <c r="O280" s="192"/>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row>
    <row r="281" spans="1:37">
      <c r="A281" s="192"/>
      <c r="B281" s="192"/>
      <c r="C281" s="192"/>
      <c r="D281" s="192"/>
      <c r="E281" s="192"/>
      <c r="F281" s="192"/>
      <c r="G281" s="192"/>
      <c r="H281" s="192"/>
      <c r="I281" s="192"/>
      <c r="J281" s="192"/>
      <c r="K281" s="192"/>
      <c r="L281" s="192"/>
      <c r="M281" s="192"/>
      <c r="N281" s="192"/>
      <c r="O281" s="192"/>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row>
    <row r="282" spans="1:37">
      <c r="A282" s="192"/>
      <c r="B282" s="192"/>
      <c r="C282" s="192"/>
      <c r="D282" s="192"/>
      <c r="E282" s="192"/>
      <c r="F282" s="192"/>
      <c r="G282" s="192"/>
      <c r="H282" s="192"/>
      <c r="I282" s="192"/>
      <c r="J282" s="192"/>
      <c r="K282" s="192"/>
      <c r="L282" s="192"/>
      <c r="M282" s="192"/>
      <c r="N282" s="192"/>
      <c r="O282" s="192"/>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row>
    <row r="283" spans="1:37">
      <c r="A283" s="192"/>
      <c r="B283" s="192"/>
      <c r="C283" s="192"/>
      <c r="D283" s="192"/>
      <c r="E283" s="192"/>
      <c r="F283" s="192"/>
      <c r="G283" s="192"/>
      <c r="H283" s="192"/>
      <c r="I283" s="192"/>
      <c r="J283" s="192"/>
      <c r="K283" s="192"/>
      <c r="L283" s="192"/>
      <c r="M283" s="192"/>
      <c r="N283" s="192"/>
      <c r="O283" s="192"/>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row>
    <row r="284" spans="1:37">
      <c r="A284" s="192"/>
      <c r="B284" s="192"/>
      <c r="C284" s="192"/>
      <c r="D284" s="192"/>
      <c r="E284" s="192"/>
      <c r="F284" s="192"/>
      <c r="G284" s="192"/>
      <c r="H284" s="192"/>
      <c r="I284" s="192"/>
      <c r="J284" s="192"/>
      <c r="K284" s="192"/>
      <c r="L284" s="192"/>
      <c r="M284" s="192"/>
      <c r="N284" s="192"/>
      <c r="O284" s="192"/>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row>
    <row r="285" spans="1:37">
      <c r="A285" s="192"/>
      <c r="B285" s="192"/>
      <c r="C285" s="192"/>
      <c r="D285" s="192"/>
      <c r="E285" s="192"/>
      <c r="F285" s="192"/>
      <c r="G285" s="192"/>
      <c r="H285" s="192"/>
      <c r="I285" s="192"/>
      <c r="J285" s="192"/>
      <c r="K285" s="192"/>
      <c r="L285" s="192"/>
      <c r="M285" s="192"/>
      <c r="N285" s="192"/>
      <c r="O285" s="192"/>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row>
    <row r="286" spans="1:37">
      <c r="A286" s="192"/>
      <c r="B286" s="192"/>
      <c r="C286" s="192"/>
      <c r="D286" s="192"/>
      <c r="E286" s="192"/>
      <c r="F286" s="192"/>
      <c r="G286" s="192"/>
      <c r="H286" s="192"/>
      <c r="I286" s="192"/>
      <c r="J286" s="192"/>
      <c r="K286" s="192"/>
      <c r="L286" s="192"/>
      <c r="M286" s="192"/>
      <c r="N286" s="192"/>
      <c r="O286" s="192"/>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row>
    <row r="287" spans="1:37">
      <c r="A287" s="192"/>
      <c r="B287" s="192"/>
      <c r="C287" s="192"/>
      <c r="D287" s="192"/>
      <c r="E287" s="192"/>
      <c r="F287" s="192"/>
      <c r="G287" s="192"/>
      <c r="H287" s="192"/>
      <c r="I287" s="192"/>
      <c r="J287" s="192"/>
      <c r="K287" s="192"/>
      <c r="L287" s="192"/>
      <c r="M287" s="192"/>
      <c r="N287" s="192"/>
      <c r="O287" s="192"/>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row>
    <row r="288" spans="1:37">
      <c r="A288" s="192"/>
      <c r="B288" s="192"/>
      <c r="C288" s="192"/>
      <c r="D288" s="192"/>
      <c r="E288" s="192"/>
      <c r="F288" s="192"/>
      <c r="G288" s="192"/>
      <c r="H288" s="192"/>
      <c r="I288" s="192"/>
      <c r="J288" s="192"/>
      <c r="K288" s="192"/>
      <c r="L288" s="192"/>
      <c r="M288" s="192"/>
      <c r="N288" s="192"/>
      <c r="O288" s="192"/>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row>
    <row r="289" spans="1:37">
      <c r="A289" s="192"/>
      <c r="B289" s="192"/>
      <c r="C289" s="192"/>
      <c r="D289" s="192"/>
      <c r="E289" s="192"/>
      <c r="F289" s="192"/>
      <c r="G289" s="192"/>
      <c r="H289" s="192"/>
      <c r="I289" s="192"/>
      <c r="J289" s="192"/>
      <c r="K289" s="192"/>
      <c r="L289" s="192"/>
      <c r="M289" s="192"/>
      <c r="N289" s="192"/>
      <c r="O289" s="192"/>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row>
    <row r="290" spans="1:37">
      <c r="A290" s="192"/>
      <c r="B290" s="192"/>
      <c r="C290" s="192"/>
      <c r="D290" s="192"/>
      <c r="E290" s="192"/>
      <c r="F290" s="192"/>
      <c r="G290" s="192"/>
      <c r="H290" s="192"/>
      <c r="I290" s="192"/>
      <c r="J290" s="192"/>
      <c r="K290" s="192"/>
      <c r="L290" s="192"/>
      <c r="M290" s="192"/>
      <c r="N290" s="192"/>
      <c r="O290" s="192"/>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row>
    <row r="291" spans="1:37">
      <c r="A291" s="192"/>
      <c r="B291" s="192"/>
      <c r="C291" s="192"/>
      <c r="D291" s="192"/>
      <c r="E291" s="192"/>
      <c r="F291" s="192"/>
      <c r="G291" s="192"/>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row>
    <row r="292" spans="1:37">
      <c r="A292" s="192"/>
      <c r="B292" s="192"/>
      <c r="C292" s="192"/>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row>
    <row r="293" spans="1:37">
      <c r="A293" s="192"/>
      <c r="B293" s="192"/>
      <c r="C293" s="192"/>
      <c r="D293" s="192"/>
      <c r="E293" s="192"/>
      <c r="F293" s="192"/>
      <c r="G293" s="192"/>
      <c r="H293" s="192"/>
      <c r="I293" s="192"/>
      <c r="J293" s="192"/>
      <c r="K293" s="192"/>
      <c r="L293" s="192"/>
      <c r="M293" s="192"/>
      <c r="N293" s="192"/>
      <c r="O293" s="192"/>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row>
    <row r="294" spans="1:37">
      <c r="A294" s="192"/>
      <c r="B294" s="192"/>
      <c r="C294" s="192"/>
      <c r="D294" s="192"/>
      <c r="E294" s="192"/>
      <c r="F294" s="192"/>
      <c r="G294" s="192"/>
      <c r="H294" s="192"/>
      <c r="I294" s="192"/>
      <c r="J294" s="192"/>
      <c r="K294" s="192"/>
      <c r="L294" s="192"/>
      <c r="M294" s="192"/>
      <c r="N294" s="192"/>
      <c r="O294" s="192"/>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row>
    <row r="295" spans="1:37">
      <c r="A295" s="192"/>
      <c r="B295" s="192"/>
      <c r="C295" s="192"/>
      <c r="D295" s="192"/>
      <c r="E295" s="192"/>
      <c r="F295" s="192"/>
      <c r="G295" s="192"/>
      <c r="H295" s="192"/>
      <c r="I295" s="192"/>
      <c r="J295" s="192"/>
      <c r="K295" s="192"/>
      <c r="L295" s="192"/>
      <c r="M295" s="192"/>
      <c r="N295" s="192"/>
      <c r="O295" s="192"/>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row>
    <row r="296" spans="1:37">
      <c r="A296" s="192"/>
      <c r="B296" s="192"/>
      <c r="C296" s="192"/>
      <c r="D296" s="192"/>
      <c r="E296" s="192"/>
      <c r="F296" s="192"/>
      <c r="G296" s="192"/>
      <c r="H296" s="192"/>
      <c r="I296" s="192"/>
      <c r="J296" s="192"/>
      <c r="K296" s="192"/>
      <c r="L296" s="192"/>
      <c r="M296" s="192"/>
      <c r="N296" s="192"/>
      <c r="O296" s="192"/>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row>
    <row r="297" spans="1:37">
      <c r="A297" s="192"/>
      <c r="B297" s="192"/>
      <c r="C297" s="192"/>
      <c r="D297" s="192"/>
      <c r="E297" s="192"/>
      <c r="F297" s="192"/>
      <c r="G297" s="192"/>
      <c r="H297" s="192"/>
      <c r="I297" s="192"/>
      <c r="J297" s="192"/>
      <c r="K297" s="192"/>
      <c r="L297" s="192"/>
      <c r="M297" s="192"/>
      <c r="N297" s="192"/>
      <c r="O297" s="192"/>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row>
    <row r="298" spans="1:37">
      <c r="A298" s="192"/>
      <c r="B298" s="192"/>
      <c r="C298" s="192"/>
      <c r="D298" s="192"/>
      <c r="E298" s="192"/>
      <c r="F298" s="192"/>
      <c r="G298" s="192"/>
      <c r="H298" s="192"/>
      <c r="I298" s="192"/>
      <c r="J298" s="192"/>
      <c r="K298" s="192"/>
      <c r="L298" s="192"/>
      <c r="M298" s="192"/>
      <c r="N298" s="192"/>
      <c r="O298" s="192"/>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row>
    <row r="299" spans="1:37">
      <c r="A299" s="192"/>
      <c r="B299" s="192"/>
      <c r="C299" s="192"/>
      <c r="D299" s="192"/>
      <c r="E299" s="192"/>
      <c r="F299" s="192"/>
      <c r="G299" s="192"/>
      <c r="H299" s="192"/>
      <c r="I299" s="192"/>
      <c r="J299" s="192"/>
      <c r="K299" s="192"/>
      <c r="L299" s="192"/>
      <c r="M299" s="192"/>
      <c r="N299" s="192"/>
      <c r="O299" s="192"/>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row>
    <row r="300" spans="1:37">
      <c r="A300" s="192"/>
      <c r="B300" s="192"/>
      <c r="C300" s="192"/>
      <c r="D300" s="192"/>
      <c r="E300" s="192"/>
      <c r="F300" s="192"/>
      <c r="G300" s="192"/>
      <c r="H300" s="192"/>
      <c r="I300" s="192"/>
      <c r="J300" s="192"/>
      <c r="K300" s="192"/>
      <c r="L300" s="192"/>
      <c r="M300" s="192"/>
      <c r="N300" s="192"/>
      <c r="O300" s="192"/>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row>
    <row r="301" spans="1:37">
      <c r="A301" s="192"/>
      <c r="B301" s="192"/>
      <c r="C301" s="192"/>
      <c r="D301" s="192"/>
      <c r="E301" s="192"/>
      <c r="F301" s="192"/>
      <c r="G301" s="192"/>
      <c r="H301" s="192"/>
      <c r="I301" s="192"/>
      <c r="J301" s="192"/>
      <c r="K301" s="192"/>
      <c r="L301" s="192"/>
      <c r="M301" s="192"/>
      <c r="N301" s="192"/>
      <c r="O301" s="192"/>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row>
    <row r="302" spans="1:37">
      <c r="A302" s="192"/>
      <c r="B302" s="192"/>
      <c r="C302" s="192"/>
      <c r="D302" s="192"/>
      <c r="E302" s="192"/>
      <c r="F302" s="192"/>
      <c r="G302" s="192"/>
      <c r="H302" s="192"/>
      <c r="I302" s="192"/>
      <c r="J302" s="192"/>
      <c r="K302" s="192"/>
      <c r="L302" s="192"/>
      <c r="M302" s="192"/>
      <c r="N302" s="192"/>
      <c r="O302" s="192"/>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row>
    <row r="303" spans="1:37">
      <c r="A303" s="192"/>
      <c r="B303" s="192"/>
      <c r="C303" s="192"/>
      <c r="D303" s="192"/>
      <c r="E303" s="192"/>
      <c r="F303" s="192"/>
      <c r="G303" s="192"/>
      <c r="H303" s="192"/>
      <c r="I303" s="192"/>
      <c r="J303" s="192"/>
      <c r="K303" s="192"/>
      <c r="L303" s="192"/>
      <c r="M303" s="192"/>
      <c r="N303" s="192"/>
      <c r="O303" s="192"/>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row>
    <row r="304" spans="1:37">
      <c r="A304" s="192"/>
      <c r="B304" s="192"/>
      <c r="C304" s="192"/>
      <c r="D304" s="192"/>
      <c r="E304" s="192"/>
      <c r="F304" s="192"/>
      <c r="G304" s="192"/>
      <c r="H304" s="192"/>
      <c r="I304" s="192"/>
      <c r="J304" s="192"/>
      <c r="K304" s="192"/>
      <c r="L304" s="192"/>
      <c r="M304" s="192"/>
      <c r="N304" s="192"/>
      <c r="O304" s="192"/>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row>
    <row r="305" spans="1:37">
      <c r="A305" s="192"/>
      <c r="B305" s="192"/>
      <c r="C305" s="192"/>
      <c r="D305" s="192"/>
      <c r="E305" s="192"/>
      <c r="F305" s="192"/>
      <c r="G305" s="192"/>
      <c r="H305" s="192"/>
      <c r="I305" s="192"/>
      <c r="J305" s="192"/>
      <c r="K305" s="192"/>
      <c r="L305" s="192"/>
      <c r="M305" s="192"/>
      <c r="N305" s="192"/>
      <c r="O305" s="192"/>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row>
    <row r="306" spans="1:37">
      <c r="A306" s="192"/>
      <c r="B306" s="192"/>
      <c r="C306" s="192"/>
      <c r="D306" s="192"/>
      <c r="E306" s="192"/>
      <c r="F306" s="192"/>
      <c r="G306" s="192"/>
      <c r="H306" s="192"/>
      <c r="I306" s="192"/>
      <c r="J306" s="192"/>
      <c r="K306" s="192"/>
      <c r="L306" s="192"/>
      <c r="M306" s="192"/>
      <c r="N306" s="192"/>
      <c r="O306" s="192"/>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row>
    <row r="307" spans="1:37">
      <c r="A307" s="192"/>
      <c r="B307" s="192"/>
      <c r="C307" s="192"/>
      <c r="D307" s="192"/>
      <c r="E307" s="192"/>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row>
    <row r="308" spans="1:37">
      <c r="A308" s="192"/>
      <c r="B308" s="192"/>
      <c r="C308" s="192"/>
      <c r="D308" s="192"/>
      <c r="E308" s="192"/>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row>
    <row r="309" spans="1:37">
      <c r="A309" s="192"/>
      <c r="B309" s="192"/>
      <c r="C309" s="192"/>
      <c r="D309" s="192"/>
      <c r="E309" s="192"/>
      <c r="F309" s="192"/>
      <c r="G309" s="192"/>
      <c r="H309" s="192"/>
      <c r="I309" s="192"/>
      <c r="J309" s="192"/>
      <c r="K309" s="192"/>
      <c r="L309" s="192"/>
      <c r="M309" s="192"/>
      <c r="N309" s="192"/>
      <c r="O309" s="192"/>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row>
    <row r="310" spans="1:37">
      <c r="A310" s="192"/>
      <c r="B310" s="192"/>
      <c r="C310" s="192"/>
      <c r="D310" s="192"/>
      <c r="E310" s="192"/>
      <c r="F310" s="192"/>
      <c r="G310" s="192"/>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row>
    <row r="311" spans="1:37">
      <c r="A311" s="192"/>
      <c r="B311" s="192"/>
      <c r="C311" s="192"/>
      <c r="D311" s="192"/>
      <c r="E311" s="192"/>
      <c r="F311" s="192"/>
      <c r="G311" s="19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row>
    <row r="312" spans="1:37">
      <c r="A312" s="192"/>
      <c r="B312" s="192"/>
      <c r="C312" s="192"/>
      <c r="D312" s="192"/>
      <c r="E312" s="192"/>
      <c r="F312" s="192"/>
      <c r="G312" s="192"/>
      <c r="H312" s="192"/>
      <c r="I312" s="192"/>
      <c r="J312" s="192"/>
      <c r="K312" s="192"/>
      <c r="L312" s="192"/>
      <c r="M312" s="192"/>
      <c r="N312" s="192"/>
      <c r="O312" s="192"/>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row>
    <row r="313" spans="1:37">
      <c r="A313" s="192"/>
      <c r="B313" s="192"/>
      <c r="C313" s="192"/>
      <c r="D313" s="192"/>
      <c r="E313" s="192"/>
      <c r="F313" s="192"/>
      <c r="G313" s="192"/>
      <c r="H313" s="192"/>
      <c r="I313" s="192"/>
      <c r="J313" s="192"/>
      <c r="K313" s="192"/>
      <c r="L313" s="192"/>
      <c r="M313" s="192"/>
      <c r="N313" s="192"/>
      <c r="O313" s="192"/>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row>
    <row r="314" spans="1:37">
      <c r="A314" s="192"/>
      <c r="B314" s="192"/>
      <c r="C314" s="192"/>
      <c r="D314" s="192"/>
      <c r="E314" s="192"/>
      <c r="F314" s="192"/>
      <c r="G314" s="192"/>
      <c r="H314" s="192"/>
      <c r="I314" s="192"/>
      <c r="J314" s="192"/>
      <c r="K314" s="192"/>
      <c r="L314" s="192"/>
      <c r="M314" s="192"/>
      <c r="N314" s="192"/>
      <c r="O314" s="192"/>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row>
    <row r="315" spans="1:37">
      <c r="A315" s="192"/>
      <c r="B315" s="192"/>
      <c r="C315" s="192"/>
      <c r="D315" s="192"/>
      <c r="E315" s="192"/>
      <c r="F315" s="192"/>
      <c r="G315" s="192"/>
      <c r="H315" s="192"/>
      <c r="I315" s="192"/>
      <c r="J315" s="192"/>
      <c r="K315" s="192"/>
      <c r="L315" s="192"/>
      <c r="M315" s="192"/>
      <c r="N315" s="192"/>
      <c r="O315" s="192"/>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row>
    <row r="316" spans="1:37">
      <c r="A316" s="192"/>
      <c r="B316" s="192"/>
      <c r="C316" s="192"/>
      <c r="D316" s="192"/>
      <c r="E316" s="192"/>
      <c r="F316" s="192"/>
      <c r="G316" s="192"/>
      <c r="H316" s="192"/>
      <c r="I316" s="192"/>
      <c r="J316" s="192"/>
      <c r="K316" s="192"/>
      <c r="L316" s="192"/>
      <c r="M316" s="192"/>
      <c r="N316" s="192"/>
      <c r="O316" s="192"/>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row>
    <row r="317" spans="1:37">
      <c r="A317" s="192"/>
      <c r="B317" s="192"/>
      <c r="C317" s="192"/>
      <c r="D317" s="192"/>
      <c r="E317" s="192"/>
      <c r="F317" s="192"/>
      <c r="G317" s="192"/>
      <c r="H317" s="192"/>
      <c r="I317" s="192"/>
      <c r="J317" s="192"/>
      <c r="K317" s="192"/>
      <c r="L317" s="192"/>
      <c r="M317" s="192"/>
      <c r="N317" s="192"/>
      <c r="O317" s="192"/>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row>
    <row r="318" spans="1:37">
      <c r="A318" s="192"/>
      <c r="B318" s="192"/>
      <c r="C318" s="192"/>
      <c r="D318" s="192"/>
      <c r="E318" s="192"/>
      <c r="F318" s="192"/>
      <c r="G318" s="192"/>
      <c r="H318" s="192"/>
      <c r="I318" s="192"/>
      <c r="J318" s="192"/>
      <c r="K318" s="192"/>
      <c r="L318" s="192"/>
      <c r="M318" s="192"/>
      <c r="N318" s="192"/>
      <c r="O318" s="192"/>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row>
    <row r="319" spans="1:37">
      <c r="A319" s="192"/>
      <c r="B319" s="192"/>
      <c r="C319" s="192"/>
      <c r="D319" s="192"/>
      <c r="E319" s="192"/>
      <c r="F319" s="192"/>
      <c r="G319" s="192"/>
      <c r="H319" s="192"/>
      <c r="I319" s="192"/>
      <c r="J319" s="192"/>
      <c r="K319" s="192"/>
      <c r="L319" s="192"/>
      <c r="M319" s="192"/>
      <c r="N319" s="192"/>
      <c r="O319" s="192"/>
      <c r="P319" s="192"/>
      <c r="Q319" s="192"/>
      <c r="R319" s="192"/>
      <c r="S319" s="192"/>
      <c r="T319" s="192"/>
      <c r="U319" s="192"/>
      <c r="V319" s="192"/>
      <c r="W319" s="192"/>
      <c r="X319" s="192"/>
      <c r="Y319" s="192"/>
      <c r="Z319" s="192"/>
      <c r="AA319" s="192"/>
      <c r="AB319" s="192"/>
      <c r="AC319" s="192"/>
      <c r="AD319" s="192"/>
      <c r="AE319" s="192"/>
      <c r="AF319" s="192"/>
      <c r="AG319" s="192"/>
      <c r="AH319" s="192"/>
      <c r="AI319" s="192"/>
      <c r="AJ319" s="192"/>
      <c r="AK319" s="192"/>
    </row>
    <row r="320" spans="1:37">
      <c r="A320" s="192"/>
      <c r="B320" s="192"/>
      <c r="C320" s="192"/>
      <c r="D320" s="192"/>
      <c r="E320" s="192"/>
      <c r="F320" s="192"/>
      <c r="G320" s="192"/>
      <c r="H320" s="192"/>
      <c r="I320" s="192"/>
      <c r="J320" s="192"/>
      <c r="K320" s="192"/>
      <c r="L320" s="192"/>
      <c r="M320" s="192"/>
      <c r="N320" s="192"/>
      <c r="O320" s="192"/>
      <c r="P320" s="192"/>
      <c r="Q320" s="192"/>
      <c r="R320" s="192"/>
      <c r="S320" s="192"/>
      <c r="T320" s="192"/>
      <c r="U320" s="192"/>
      <c r="V320" s="192"/>
      <c r="W320" s="192"/>
      <c r="X320" s="192"/>
      <c r="Y320" s="192"/>
      <c r="Z320" s="192"/>
      <c r="AA320" s="192"/>
      <c r="AB320" s="192"/>
      <c r="AC320" s="192"/>
      <c r="AD320" s="192"/>
      <c r="AE320" s="192"/>
      <c r="AF320" s="192"/>
      <c r="AG320" s="192"/>
      <c r="AH320" s="192"/>
      <c r="AI320" s="192"/>
      <c r="AJ320" s="192"/>
      <c r="AK320" s="192"/>
    </row>
    <row r="321" spans="1:37">
      <c r="A321" s="192"/>
      <c r="B321" s="192"/>
      <c r="C321" s="192"/>
      <c r="D321" s="192"/>
      <c r="E321" s="192"/>
      <c r="F321" s="192"/>
      <c r="G321" s="192"/>
      <c r="H321" s="192"/>
      <c r="I321" s="192"/>
      <c r="J321" s="192"/>
      <c r="K321" s="192"/>
      <c r="L321" s="192"/>
      <c r="M321" s="192"/>
      <c r="N321" s="192"/>
      <c r="O321" s="192"/>
      <c r="P321" s="192"/>
      <c r="Q321" s="192"/>
      <c r="R321" s="192"/>
      <c r="S321" s="192"/>
      <c r="T321" s="192"/>
      <c r="U321" s="192"/>
      <c r="V321" s="192"/>
      <c r="W321" s="192"/>
      <c r="X321" s="192"/>
      <c r="Y321" s="192"/>
      <c r="Z321" s="192"/>
      <c r="AA321" s="192"/>
      <c r="AB321" s="192"/>
      <c r="AC321" s="192"/>
      <c r="AD321" s="192"/>
      <c r="AE321" s="192"/>
      <c r="AF321" s="192"/>
      <c r="AG321" s="192"/>
      <c r="AH321" s="192"/>
      <c r="AI321" s="192"/>
      <c r="AJ321" s="192"/>
      <c r="AK321" s="192"/>
    </row>
    <row r="322" spans="1:37">
      <c r="A322" s="192"/>
      <c r="B322" s="192"/>
      <c r="C322" s="192"/>
      <c r="D322" s="192"/>
      <c r="E322" s="192"/>
      <c r="F322" s="192"/>
      <c r="G322" s="192"/>
      <c r="H322" s="192"/>
      <c r="I322" s="192"/>
      <c r="J322" s="192"/>
      <c r="K322" s="192"/>
      <c r="L322" s="192"/>
      <c r="M322" s="192"/>
      <c r="N322" s="192"/>
      <c r="O322" s="192"/>
      <c r="P322" s="192"/>
      <c r="Q322" s="192"/>
      <c r="R322" s="192"/>
      <c r="S322" s="192"/>
      <c r="T322" s="192"/>
      <c r="U322" s="192"/>
      <c r="V322" s="192"/>
      <c r="W322" s="192"/>
      <c r="X322" s="192"/>
      <c r="Y322" s="192"/>
      <c r="Z322" s="192"/>
      <c r="AA322" s="192"/>
      <c r="AB322" s="192"/>
      <c r="AC322" s="192"/>
      <c r="AD322" s="192"/>
      <c r="AE322" s="192"/>
      <c r="AF322" s="192"/>
      <c r="AG322" s="192"/>
      <c r="AH322" s="192"/>
      <c r="AI322" s="192"/>
      <c r="AJ322" s="192"/>
      <c r="AK322" s="192"/>
    </row>
    <row r="323" spans="1:37">
      <c r="A323" s="192"/>
      <c r="B323" s="192"/>
      <c r="C323" s="192"/>
      <c r="D323" s="192"/>
      <c r="E323" s="192"/>
      <c r="F323" s="192"/>
      <c r="G323" s="192"/>
      <c r="H323" s="192"/>
      <c r="I323" s="192"/>
      <c r="J323" s="192"/>
      <c r="K323" s="192"/>
      <c r="L323" s="192"/>
      <c r="M323" s="192"/>
      <c r="N323" s="192"/>
      <c r="O323" s="192"/>
      <c r="P323" s="192"/>
      <c r="Q323" s="192"/>
      <c r="R323" s="192"/>
      <c r="S323" s="192"/>
      <c r="T323" s="192"/>
      <c r="U323" s="192"/>
      <c r="V323" s="192"/>
      <c r="W323" s="192"/>
      <c r="X323" s="192"/>
      <c r="Y323" s="192"/>
      <c r="Z323" s="192"/>
      <c r="AA323" s="192"/>
      <c r="AB323" s="192"/>
      <c r="AC323" s="192"/>
      <c r="AD323" s="192"/>
      <c r="AE323" s="192"/>
      <c r="AF323" s="192"/>
      <c r="AG323" s="192"/>
      <c r="AH323" s="192"/>
      <c r="AI323" s="192"/>
      <c r="AJ323" s="192"/>
      <c r="AK323" s="192"/>
    </row>
    <row r="324" spans="1:37">
      <c r="A324" s="192"/>
      <c r="B324" s="192"/>
      <c r="C324" s="192"/>
      <c r="D324" s="192"/>
      <c r="E324" s="192"/>
      <c r="F324" s="192"/>
      <c r="G324" s="192"/>
      <c r="H324" s="192"/>
      <c r="I324" s="192"/>
      <c r="J324" s="192"/>
      <c r="K324" s="192"/>
      <c r="L324" s="192"/>
      <c r="M324" s="192"/>
      <c r="N324" s="192"/>
      <c r="O324" s="192"/>
      <c r="P324" s="192"/>
      <c r="Q324" s="192"/>
      <c r="R324" s="192"/>
      <c r="S324" s="192"/>
      <c r="T324" s="192"/>
      <c r="U324" s="192"/>
      <c r="V324" s="192"/>
      <c r="W324" s="192"/>
      <c r="X324" s="192"/>
      <c r="Y324" s="192"/>
      <c r="Z324" s="192"/>
      <c r="AA324" s="192"/>
      <c r="AB324" s="192"/>
      <c r="AC324" s="192"/>
      <c r="AD324" s="192"/>
      <c r="AE324" s="192"/>
      <c r="AF324" s="192"/>
      <c r="AG324" s="192"/>
      <c r="AH324" s="192"/>
      <c r="AI324" s="192"/>
      <c r="AJ324" s="192"/>
      <c r="AK324" s="192"/>
    </row>
    <row r="325" spans="1:37">
      <c r="A325" s="192"/>
      <c r="B325" s="192"/>
      <c r="C325" s="192"/>
      <c r="D325" s="192"/>
      <c r="E325" s="192"/>
      <c r="F325" s="192"/>
      <c r="G325" s="192"/>
      <c r="H325" s="192"/>
      <c r="I325" s="192"/>
      <c r="J325" s="192"/>
      <c r="K325" s="192"/>
      <c r="L325" s="192"/>
      <c r="M325" s="192"/>
      <c r="N325" s="192"/>
      <c r="O325" s="192"/>
      <c r="P325" s="192"/>
      <c r="Q325" s="192"/>
      <c r="R325" s="192"/>
      <c r="S325" s="192"/>
      <c r="T325" s="192"/>
      <c r="U325" s="192"/>
      <c r="V325" s="192"/>
      <c r="W325" s="192"/>
      <c r="X325" s="192"/>
      <c r="Y325" s="192"/>
      <c r="Z325" s="192"/>
      <c r="AA325" s="192"/>
      <c r="AB325" s="192"/>
      <c r="AC325" s="192"/>
      <c r="AD325" s="192"/>
      <c r="AE325" s="192"/>
      <c r="AF325" s="192"/>
      <c r="AG325" s="192"/>
      <c r="AH325" s="192"/>
      <c r="AI325" s="192"/>
      <c r="AJ325" s="192"/>
      <c r="AK325" s="192"/>
    </row>
    <row r="326" spans="1:37">
      <c r="A326" s="192"/>
      <c r="B326" s="192"/>
      <c r="C326" s="192"/>
      <c r="D326" s="192"/>
      <c r="E326" s="192"/>
      <c r="F326" s="192"/>
      <c r="G326" s="192"/>
      <c r="H326" s="192"/>
      <c r="I326" s="192"/>
      <c r="J326" s="192"/>
      <c r="K326" s="192"/>
      <c r="L326" s="192"/>
      <c r="M326" s="192"/>
      <c r="N326" s="192"/>
      <c r="O326" s="192"/>
      <c r="P326" s="192"/>
      <c r="Q326" s="192"/>
      <c r="R326" s="192"/>
      <c r="S326" s="192"/>
      <c r="T326" s="192"/>
      <c r="U326" s="192"/>
      <c r="V326" s="192"/>
      <c r="W326" s="192"/>
      <c r="X326" s="192"/>
      <c r="Y326" s="192"/>
      <c r="Z326" s="192"/>
      <c r="AA326" s="192"/>
      <c r="AB326" s="192"/>
      <c r="AC326" s="192"/>
      <c r="AD326" s="192"/>
      <c r="AE326" s="192"/>
      <c r="AF326" s="192"/>
      <c r="AG326" s="192"/>
      <c r="AH326" s="192"/>
      <c r="AI326" s="192"/>
      <c r="AJ326" s="192"/>
      <c r="AK326" s="192"/>
    </row>
    <row r="327" spans="1:37">
      <c r="A327" s="192"/>
      <c r="B327" s="192"/>
      <c r="C327" s="192"/>
      <c r="D327" s="192"/>
      <c r="E327" s="192"/>
      <c r="F327" s="192"/>
      <c r="G327" s="192"/>
      <c r="H327" s="192"/>
      <c r="I327" s="192"/>
      <c r="J327" s="192"/>
      <c r="K327" s="192"/>
      <c r="L327" s="192"/>
      <c r="M327" s="192"/>
      <c r="N327" s="192"/>
      <c r="O327" s="192"/>
      <c r="P327" s="192"/>
      <c r="Q327" s="192"/>
      <c r="R327" s="192"/>
      <c r="S327" s="192"/>
      <c r="T327" s="192"/>
      <c r="U327" s="192"/>
      <c r="V327" s="192"/>
      <c r="W327" s="192"/>
      <c r="X327" s="192"/>
      <c r="Y327" s="192"/>
      <c r="Z327" s="192"/>
      <c r="AA327" s="192"/>
      <c r="AB327" s="192"/>
      <c r="AC327" s="192"/>
      <c r="AD327" s="192"/>
      <c r="AE327" s="192"/>
      <c r="AF327" s="192"/>
      <c r="AG327" s="192"/>
      <c r="AH327" s="192"/>
      <c r="AI327" s="192"/>
      <c r="AJ327" s="192"/>
      <c r="AK327" s="192"/>
    </row>
    <row r="328" spans="1:37">
      <c r="A328" s="192"/>
      <c r="B328" s="192"/>
      <c r="C328" s="192"/>
      <c r="D328" s="192"/>
      <c r="E328" s="192"/>
      <c r="F328" s="192"/>
      <c r="G328" s="192"/>
      <c r="H328" s="192"/>
      <c r="I328" s="192"/>
      <c r="J328" s="192"/>
      <c r="K328" s="192"/>
      <c r="L328" s="192"/>
      <c r="M328" s="192"/>
      <c r="N328" s="192"/>
      <c r="O328" s="192"/>
      <c r="P328" s="192"/>
      <c r="Q328" s="192"/>
      <c r="R328" s="192"/>
      <c r="S328" s="192"/>
      <c r="T328" s="192"/>
      <c r="U328" s="192"/>
      <c r="V328" s="192"/>
      <c r="W328" s="192"/>
      <c r="X328" s="192"/>
      <c r="Y328" s="192"/>
      <c r="Z328" s="192"/>
      <c r="AA328" s="192"/>
      <c r="AB328" s="192"/>
      <c r="AC328" s="192"/>
      <c r="AD328" s="192"/>
      <c r="AE328" s="192"/>
      <c r="AF328" s="192"/>
      <c r="AG328" s="192"/>
      <c r="AH328" s="192"/>
      <c r="AI328" s="192"/>
      <c r="AJ328" s="192"/>
      <c r="AK328" s="192"/>
    </row>
    <row r="329" spans="1:37">
      <c r="A329" s="192"/>
      <c r="B329" s="192"/>
      <c r="C329" s="192"/>
      <c r="D329" s="192"/>
      <c r="E329" s="192"/>
      <c r="F329" s="192"/>
      <c r="G329" s="192"/>
      <c r="H329" s="192"/>
      <c r="I329" s="192"/>
      <c r="J329" s="192"/>
      <c r="K329" s="192"/>
      <c r="L329" s="192"/>
      <c r="M329" s="192"/>
      <c r="N329" s="192"/>
      <c r="O329" s="192"/>
      <c r="P329" s="192"/>
      <c r="Q329" s="192"/>
      <c r="R329" s="192"/>
      <c r="S329" s="192"/>
      <c r="T329" s="192"/>
      <c r="U329" s="192"/>
      <c r="V329" s="192"/>
      <c r="W329" s="192"/>
      <c r="X329" s="192"/>
      <c r="Y329" s="192"/>
      <c r="Z329" s="192"/>
      <c r="AA329" s="192"/>
      <c r="AB329" s="192"/>
      <c r="AC329" s="192"/>
      <c r="AD329" s="192"/>
      <c r="AE329" s="192"/>
      <c r="AF329" s="192"/>
      <c r="AG329" s="192"/>
      <c r="AH329" s="192"/>
      <c r="AI329" s="192"/>
      <c r="AJ329" s="192"/>
      <c r="AK329" s="192"/>
    </row>
    <row r="330" spans="1:37">
      <c r="A330" s="192"/>
      <c r="B330" s="192"/>
      <c r="C330" s="192"/>
      <c r="D330" s="192"/>
      <c r="E330" s="192"/>
      <c r="F330" s="192"/>
      <c r="G330" s="192"/>
      <c r="H330" s="192"/>
      <c r="I330" s="192"/>
      <c r="J330" s="192"/>
      <c r="K330" s="192"/>
      <c r="L330" s="192"/>
      <c r="M330" s="192"/>
      <c r="N330" s="192"/>
      <c r="O330" s="192"/>
      <c r="P330" s="192"/>
      <c r="Q330" s="192"/>
      <c r="R330" s="192"/>
      <c r="S330" s="192"/>
      <c r="T330" s="192"/>
      <c r="U330" s="192"/>
      <c r="V330" s="192"/>
      <c r="W330" s="192"/>
      <c r="X330" s="192"/>
      <c r="Y330" s="192"/>
      <c r="Z330" s="192"/>
      <c r="AA330" s="192"/>
      <c r="AB330" s="192"/>
      <c r="AC330" s="192"/>
      <c r="AD330" s="192"/>
      <c r="AE330" s="192"/>
      <c r="AF330" s="192"/>
      <c r="AG330" s="192"/>
      <c r="AH330" s="192"/>
      <c r="AI330" s="192"/>
      <c r="AJ330" s="192"/>
      <c r="AK330" s="192"/>
    </row>
    <row r="331" spans="1:37">
      <c r="A331" s="192"/>
      <c r="B331" s="192"/>
      <c r="C331" s="192"/>
      <c r="D331" s="192"/>
      <c r="E331" s="192"/>
      <c r="F331" s="192"/>
      <c r="G331" s="192"/>
      <c r="H331" s="192"/>
      <c r="I331" s="192"/>
      <c r="J331" s="192"/>
      <c r="K331" s="192"/>
      <c r="L331" s="192"/>
      <c r="M331" s="192"/>
      <c r="N331" s="192"/>
      <c r="O331" s="192"/>
      <c r="P331" s="192"/>
      <c r="Q331" s="192"/>
      <c r="R331" s="192"/>
      <c r="S331" s="192"/>
      <c r="T331" s="192"/>
      <c r="U331" s="192"/>
      <c r="V331" s="192"/>
      <c r="W331" s="192"/>
      <c r="X331" s="192"/>
      <c r="Y331" s="192"/>
      <c r="Z331" s="192"/>
      <c r="AA331" s="192"/>
      <c r="AB331" s="192"/>
      <c r="AC331" s="192"/>
      <c r="AD331" s="192"/>
      <c r="AE331" s="192"/>
      <c r="AF331" s="192"/>
      <c r="AG331" s="192"/>
      <c r="AH331" s="192"/>
      <c r="AI331" s="192"/>
      <c r="AJ331" s="192"/>
      <c r="AK331" s="192"/>
    </row>
    <row r="332" spans="1:37">
      <c r="A332" s="192"/>
      <c r="B332" s="192"/>
      <c r="C332" s="192"/>
      <c r="D332" s="192"/>
      <c r="E332" s="192"/>
      <c r="F332" s="192"/>
      <c r="G332" s="192"/>
      <c r="H332" s="192"/>
      <c r="I332" s="192"/>
      <c r="J332" s="192"/>
      <c r="K332" s="192"/>
      <c r="L332" s="192"/>
      <c r="M332" s="192"/>
      <c r="N332" s="192"/>
      <c r="O332" s="192"/>
      <c r="P332" s="192"/>
      <c r="Q332" s="192"/>
      <c r="R332" s="192"/>
      <c r="S332" s="192"/>
      <c r="T332" s="192"/>
      <c r="U332" s="192"/>
      <c r="V332" s="192"/>
      <c r="W332" s="192"/>
      <c r="X332" s="192"/>
      <c r="Y332" s="192"/>
      <c r="Z332" s="192"/>
      <c r="AA332" s="192"/>
      <c r="AB332" s="192"/>
      <c r="AC332" s="192"/>
      <c r="AD332" s="192"/>
      <c r="AE332" s="192"/>
      <c r="AF332" s="192"/>
      <c r="AG332" s="192"/>
      <c r="AH332" s="192"/>
      <c r="AI332" s="192"/>
      <c r="AJ332" s="192"/>
      <c r="AK332" s="192"/>
    </row>
    <row r="333" spans="1:37">
      <c r="A333" s="192"/>
      <c r="B333" s="192"/>
      <c r="C333" s="192"/>
      <c r="D333" s="192"/>
      <c r="E333" s="192"/>
      <c r="F333" s="192"/>
      <c r="G333" s="192"/>
      <c r="H333" s="192"/>
      <c r="I333" s="192"/>
      <c r="J333" s="192"/>
      <c r="K333" s="192"/>
      <c r="L333" s="192"/>
      <c r="M333" s="192"/>
      <c r="N333" s="192"/>
      <c r="O333" s="192"/>
      <c r="P333" s="192"/>
      <c r="Q333" s="192"/>
      <c r="R333" s="192"/>
      <c r="S333" s="192"/>
      <c r="T333" s="192"/>
      <c r="U333" s="192"/>
      <c r="V333" s="192"/>
      <c r="W333" s="192"/>
      <c r="X333" s="192"/>
      <c r="Y333" s="192"/>
      <c r="Z333" s="192"/>
      <c r="AA333" s="192"/>
      <c r="AB333" s="192"/>
      <c r="AC333" s="192"/>
      <c r="AD333" s="192"/>
      <c r="AE333" s="192"/>
      <c r="AF333" s="192"/>
      <c r="AG333" s="192"/>
      <c r="AH333" s="192"/>
      <c r="AI333" s="192"/>
      <c r="AJ333" s="192"/>
      <c r="AK333" s="192"/>
    </row>
    <row r="334" spans="1:37">
      <c r="A334" s="192"/>
      <c r="B334" s="192"/>
      <c r="C334" s="192"/>
      <c r="D334" s="192"/>
      <c r="E334" s="192"/>
      <c r="F334" s="192"/>
      <c r="G334" s="192"/>
      <c r="H334" s="192"/>
      <c r="I334" s="192"/>
      <c r="J334" s="192"/>
      <c r="K334" s="192"/>
      <c r="L334" s="192"/>
      <c r="M334" s="192"/>
      <c r="N334" s="192"/>
      <c r="O334" s="192"/>
      <c r="P334" s="192"/>
      <c r="Q334" s="192"/>
      <c r="R334" s="192"/>
      <c r="S334" s="192"/>
      <c r="T334" s="192"/>
      <c r="U334" s="192"/>
      <c r="V334" s="192"/>
      <c r="W334" s="192"/>
      <c r="X334" s="192"/>
      <c r="Y334" s="192"/>
      <c r="Z334" s="192"/>
      <c r="AA334" s="192"/>
      <c r="AB334" s="192"/>
      <c r="AC334" s="192"/>
      <c r="AD334" s="192"/>
      <c r="AE334" s="192"/>
      <c r="AF334" s="192"/>
      <c r="AG334" s="192"/>
      <c r="AH334" s="192"/>
      <c r="AI334" s="192"/>
      <c r="AJ334" s="192"/>
      <c r="AK334" s="192"/>
    </row>
    <row r="335" spans="1:37">
      <c r="A335" s="192"/>
      <c r="B335" s="192"/>
      <c r="C335" s="192"/>
      <c r="D335" s="192"/>
      <c r="E335" s="192"/>
      <c r="F335" s="192"/>
      <c r="G335" s="192"/>
      <c r="H335" s="192"/>
      <c r="I335" s="192"/>
      <c r="J335" s="192"/>
      <c r="K335" s="192"/>
      <c r="L335" s="192"/>
      <c r="M335" s="192"/>
      <c r="N335" s="192"/>
      <c r="O335" s="192"/>
      <c r="P335" s="192"/>
      <c r="Q335" s="192"/>
      <c r="R335" s="192"/>
      <c r="S335" s="192"/>
      <c r="T335" s="192"/>
      <c r="U335" s="192"/>
      <c r="V335" s="192"/>
      <c r="W335" s="192"/>
      <c r="X335" s="192"/>
      <c r="Y335" s="192"/>
      <c r="Z335" s="192"/>
      <c r="AA335" s="192"/>
      <c r="AB335" s="192"/>
      <c r="AC335" s="192"/>
      <c r="AD335" s="192"/>
      <c r="AE335" s="192"/>
      <c r="AF335" s="192"/>
      <c r="AG335" s="192"/>
      <c r="AH335" s="192"/>
      <c r="AI335" s="192"/>
      <c r="AJ335" s="192"/>
      <c r="AK335" s="192"/>
    </row>
    <row r="336" spans="1:37">
      <c r="A336" s="192"/>
      <c r="B336" s="192"/>
      <c r="C336" s="192"/>
      <c r="D336" s="192"/>
      <c r="E336" s="192"/>
      <c r="F336" s="192"/>
      <c r="G336" s="192"/>
      <c r="H336" s="192"/>
      <c r="I336" s="192"/>
      <c r="J336" s="192"/>
      <c r="K336" s="192"/>
      <c r="L336" s="192"/>
      <c r="M336" s="192"/>
      <c r="N336" s="192"/>
      <c r="O336" s="192"/>
      <c r="P336" s="192"/>
      <c r="Q336" s="192"/>
      <c r="R336" s="192"/>
      <c r="S336" s="192"/>
      <c r="T336" s="192"/>
      <c r="U336" s="192"/>
      <c r="V336" s="192"/>
      <c r="W336" s="192"/>
      <c r="X336" s="192"/>
      <c r="Y336" s="192"/>
      <c r="Z336" s="192"/>
      <c r="AA336" s="192"/>
      <c r="AB336" s="192"/>
      <c r="AC336" s="192"/>
      <c r="AD336" s="192"/>
      <c r="AE336" s="192"/>
      <c r="AF336" s="192"/>
      <c r="AG336" s="192"/>
      <c r="AH336" s="192"/>
      <c r="AI336" s="192"/>
      <c r="AJ336" s="192"/>
      <c r="AK336" s="192"/>
    </row>
    <row r="337" spans="1:37">
      <c r="A337" s="192"/>
      <c r="B337" s="192"/>
      <c r="C337" s="192"/>
      <c r="D337" s="192"/>
      <c r="E337" s="192"/>
      <c r="F337" s="192"/>
      <c r="G337" s="192"/>
      <c r="H337" s="192"/>
      <c r="I337" s="192"/>
      <c r="J337" s="192"/>
      <c r="K337" s="192"/>
      <c r="L337" s="192"/>
      <c r="M337" s="192"/>
      <c r="N337" s="192"/>
      <c r="O337" s="192"/>
      <c r="P337" s="192"/>
      <c r="Q337" s="192"/>
      <c r="R337" s="192"/>
      <c r="S337" s="192"/>
      <c r="T337" s="192"/>
      <c r="U337" s="192"/>
      <c r="V337" s="192"/>
      <c r="W337" s="192"/>
      <c r="X337" s="192"/>
      <c r="Y337" s="192"/>
      <c r="Z337" s="192"/>
      <c r="AA337" s="192"/>
      <c r="AB337" s="192"/>
      <c r="AC337" s="192"/>
      <c r="AD337" s="192"/>
      <c r="AE337" s="192"/>
      <c r="AF337" s="192"/>
      <c r="AG337" s="192"/>
      <c r="AH337" s="192"/>
      <c r="AI337" s="192"/>
      <c r="AJ337" s="192"/>
      <c r="AK337" s="192"/>
    </row>
    <row r="338" spans="1:37">
      <c r="A338" s="192"/>
      <c r="B338" s="192"/>
      <c r="C338" s="192"/>
      <c r="D338" s="192"/>
      <c r="E338" s="192"/>
      <c r="F338" s="192"/>
      <c r="G338" s="192"/>
      <c r="H338" s="192"/>
      <c r="I338" s="192"/>
      <c r="J338" s="192"/>
      <c r="K338" s="192"/>
      <c r="L338" s="192"/>
      <c r="M338" s="192"/>
      <c r="N338" s="192"/>
      <c r="O338" s="192"/>
      <c r="P338" s="192"/>
      <c r="Q338" s="192"/>
      <c r="R338" s="192"/>
      <c r="S338" s="192"/>
      <c r="T338" s="192"/>
      <c r="U338" s="192"/>
      <c r="V338" s="192"/>
      <c r="W338" s="192"/>
      <c r="X338" s="192"/>
      <c r="Y338" s="192"/>
      <c r="Z338" s="192"/>
      <c r="AA338" s="192"/>
      <c r="AB338" s="192"/>
      <c r="AC338" s="192"/>
      <c r="AD338" s="192"/>
      <c r="AE338" s="192"/>
      <c r="AF338" s="192"/>
      <c r="AG338" s="192"/>
      <c r="AH338" s="192"/>
      <c r="AI338" s="192"/>
      <c r="AJ338" s="192"/>
      <c r="AK338" s="192"/>
    </row>
    <row r="339" spans="1:37">
      <c r="A339" s="192"/>
      <c r="B339" s="192"/>
      <c r="C339" s="192"/>
      <c r="D339" s="192"/>
      <c r="E339" s="192"/>
      <c r="F339" s="192"/>
      <c r="G339" s="192"/>
      <c r="H339" s="192"/>
      <c r="I339" s="192"/>
      <c r="J339" s="192"/>
      <c r="K339" s="192"/>
      <c r="L339" s="192"/>
      <c r="M339" s="192"/>
      <c r="N339" s="192"/>
      <c r="O339" s="192"/>
      <c r="P339" s="192"/>
      <c r="Q339" s="192"/>
      <c r="R339" s="192"/>
      <c r="S339" s="192"/>
      <c r="T339" s="192"/>
      <c r="U339" s="192"/>
      <c r="V339" s="192"/>
      <c r="W339" s="192"/>
      <c r="X339" s="192"/>
      <c r="Y339" s="192"/>
      <c r="Z339" s="192"/>
      <c r="AA339" s="192"/>
      <c r="AB339" s="192"/>
      <c r="AC339" s="192"/>
      <c r="AD339" s="192"/>
      <c r="AE339" s="192"/>
      <c r="AF339" s="192"/>
      <c r="AG339" s="192"/>
      <c r="AH339" s="192"/>
      <c r="AI339" s="192"/>
      <c r="AJ339" s="192"/>
      <c r="AK339" s="192"/>
    </row>
    <row r="340" spans="1:37">
      <c r="A340" s="192"/>
      <c r="B340" s="192"/>
      <c r="C340" s="192"/>
      <c r="D340" s="192"/>
      <c r="E340" s="192"/>
      <c r="F340" s="192"/>
      <c r="G340" s="192"/>
      <c r="H340" s="192"/>
      <c r="I340" s="192"/>
      <c r="J340" s="192"/>
      <c r="K340" s="192"/>
      <c r="L340" s="192"/>
      <c r="M340" s="192"/>
      <c r="N340" s="192"/>
      <c r="O340" s="192"/>
      <c r="P340" s="192"/>
      <c r="Q340" s="192"/>
      <c r="R340" s="192"/>
      <c r="S340" s="192"/>
      <c r="T340" s="192"/>
      <c r="U340" s="192"/>
      <c r="V340" s="192"/>
      <c r="W340" s="192"/>
      <c r="X340" s="192"/>
      <c r="Y340" s="192"/>
      <c r="Z340" s="192"/>
      <c r="AA340" s="192"/>
      <c r="AB340" s="192"/>
      <c r="AC340" s="192"/>
      <c r="AD340" s="192"/>
      <c r="AE340" s="192"/>
      <c r="AF340" s="192"/>
      <c r="AG340" s="192"/>
      <c r="AH340" s="192"/>
      <c r="AI340" s="192"/>
      <c r="AJ340" s="192"/>
      <c r="AK340" s="192"/>
    </row>
    <row r="341" spans="1:37">
      <c r="A341" s="192"/>
      <c r="B341" s="192"/>
      <c r="C341" s="192"/>
      <c r="D341" s="192"/>
      <c r="E341" s="192"/>
      <c r="F341" s="192"/>
      <c r="G341" s="192"/>
      <c r="H341" s="192"/>
      <c r="I341" s="192"/>
      <c r="J341" s="192"/>
      <c r="K341" s="192"/>
      <c r="L341" s="192"/>
      <c r="M341" s="192"/>
      <c r="N341" s="192"/>
      <c r="O341" s="192"/>
      <c r="P341" s="192"/>
      <c r="Q341" s="192"/>
      <c r="R341" s="192"/>
      <c r="S341" s="192"/>
      <c r="T341" s="192"/>
      <c r="U341" s="192"/>
      <c r="V341" s="192"/>
      <c r="W341" s="192"/>
      <c r="X341" s="192"/>
      <c r="Y341" s="192"/>
      <c r="Z341" s="192"/>
      <c r="AA341" s="192"/>
      <c r="AB341" s="192"/>
      <c r="AC341" s="192"/>
      <c r="AD341" s="192"/>
      <c r="AE341" s="192"/>
      <c r="AF341" s="192"/>
      <c r="AG341" s="192"/>
      <c r="AH341" s="192"/>
      <c r="AI341" s="192"/>
      <c r="AJ341" s="192"/>
      <c r="AK341" s="192"/>
    </row>
    <row r="342" spans="1:37">
      <c r="A342" s="192"/>
      <c r="B342" s="192"/>
      <c r="C342" s="192"/>
      <c r="D342" s="192"/>
      <c r="E342" s="192"/>
      <c r="F342" s="192"/>
      <c r="G342" s="192"/>
      <c r="H342" s="192"/>
      <c r="I342" s="192"/>
      <c r="J342" s="192"/>
      <c r="K342" s="192"/>
      <c r="L342" s="192"/>
      <c r="M342" s="192"/>
      <c r="N342" s="192"/>
      <c r="O342" s="192"/>
      <c r="P342" s="192"/>
      <c r="Q342" s="192"/>
      <c r="R342" s="192"/>
      <c r="S342" s="192"/>
      <c r="T342" s="192"/>
      <c r="U342" s="192"/>
      <c r="V342" s="192"/>
      <c r="W342" s="192"/>
      <c r="X342" s="192"/>
      <c r="Y342" s="192"/>
      <c r="Z342" s="192"/>
      <c r="AA342" s="192"/>
      <c r="AB342" s="192"/>
      <c r="AC342" s="192"/>
      <c r="AD342" s="192"/>
      <c r="AE342" s="192"/>
      <c r="AF342" s="192"/>
      <c r="AG342" s="192"/>
      <c r="AH342" s="192"/>
      <c r="AI342" s="192"/>
      <c r="AJ342" s="192"/>
      <c r="AK342" s="192"/>
    </row>
    <row r="343" spans="1:37">
      <c r="A343" s="192"/>
      <c r="B343" s="192"/>
      <c r="C343" s="192"/>
      <c r="D343" s="192"/>
      <c r="E343" s="192"/>
      <c r="F343" s="192"/>
      <c r="G343" s="192"/>
      <c r="H343" s="192"/>
      <c r="I343" s="192"/>
      <c r="J343" s="192"/>
      <c r="K343" s="192"/>
      <c r="L343" s="192"/>
      <c r="M343" s="192"/>
      <c r="N343" s="192"/>
      <c r="O343" s="192"/>
      <c r="P343" s="192"/>
      <c r="Q343" s="192"/>
      <c r="R343" s="192"/>
      <c r="S343" s="192"/>
      <c r="T343" s="192"/>
      <c r="U343" s="192"/>
      <c r="V343" s="192"/>
      <c r="W343" s="192"/>
      <c r="X343" s="192"/>
      <c r="Y343" s="192"/>
      <c r="Z343" s="192"/>
      <c r="AA343" s="192"/>
      <c r="AB343" s="192"/>
      <c r="AC343" s="192"/>
      <c r="AD343" s="192"/>
      <c r="AE343" s="192"/>
      <c r="AF343" s="192"/>
      <c r="AG343" s="192"/>
      <c r="AH343" s="192"/>
      <c r="AI343" s="192"/>
      <c r="AJ343" s="192"/>
      <c r="AK343" s="192"/>
    </row>
    <row r="344" spans="1:37">
      <c r="A344" s="192"/>
      <c r="B344" s="192"/>
      <c r="C344" s="192"/>
      <c r="D344" s="192"/>
      <c r="E344" s="192"/>
      <c r="F344" s="192"/>
      <c r="G344" s="192"/>
      <c r="H344" s="192"/>
      <c r="I344" s="192"/>
      <c r="J344" s="192"/>
      <c r="K344" s="192"/>
      <c r="L344" s="192"/>
      <c r="M344" s="192"/>
      <c r="N344" s="192"/>
      <c r="O344" s="192"/>
      <c r="P344" s="192"/>
      <c r="Q344" s="192"/>
      <c r="R344" s="192"/>
      <c r="S344" s="192"/>
      <c r="T344" s="192"/>
      <c r="U344" s="192"/>
      <c r="V344" s="192"/>
      <c r="W344" s="192"/>
      <c r="X344" s="192"/>
      <c r="Y344" s="192"/>
      <c r="Z344" s="192"/>
      <c r="AA344" s="192"/>
      <c r="AB344" s="192"/>
      <c r="AC344" s="192"/>
      <c r="AD344" s="192"/>
      <c r="AE344" s="192"/>
      <c r="AF344" s="192"/>
      <c r="AG344" s="192"/>
      <c r="AH344" s="192"/>
      <c r="AI344" s="192"/>
      <c r="AJ344" s="192"/>
      <c r="AK344" s="192"/>
    </row>
    <row r="345" spans="1:37">
      <c r="A345" s="192"/>
      <c r="B345" s="192"/>
      <c r="C345" s="192"/>
      <c r="D345" s="192"/>
      <c r="E345" s="192"/>
      <c r="F345" s="192"/>
      <c r="G345" s="192"/>
      <c r="H345" s="192"/>
      <c r="I345" s="192"/>
      <c r="J345" s="192"/>
      <c r="K345" s="192"/>
      <c r="L345" s="192"/>
      <c r="M345" s="192"/>
      <c r="N345" s="192"/>
      <c r="O345" s="192"/>
      <c r="P345" s="192"/>
      <c r="Q345" s="192"/>
      <c r="R345" s="192"/>
      <c r="S345" s="192"/>
      <c r="T345" s="192"/>
      <c r="U345" s="192"/>
      <c r="V345" s="192"/>
      <c r="W345" s="192"/>
      <c r="X345" s="192"/>
      <c r="Y345" s="192"/>
      <c r="Z345" s="192"/>
      <c r="AA345" s="192"/>
      <c r="AB345" s="192"/>
      <c r="AC345" s="192"/>
      <c r="AD345" s="192"/>
      <c r="AE345" s="192"/>
      <c r="AF345" s="192"/>
      <c r="AG345" s="192"/>
      <c r="AH345" s="192"/>
      <c r="AI345" s="192"/>
      <c r="AJ345" s="192"/>
      <c r="AK345" s="192"/>
    </row>
    <row r="346" spans="1:37">
      <c r="A346" s="192"/>
      <c r="B346" s="192"/>
      <c r="C346" s="192"/>
      <c r="D346" s="192"/>
      <c r="E346" s="192"/>
      <c r="F346" s="192"/>
      <c r="G346" s="192"/>
      <c r="H346" s="192"/>
      <c r="I346" s="192"/>
      <c r="J346" s="192"/>
      <c r="K346" s="192"/>
      <c r="L346" s="192"/>
      <c r="M346" s="192"/>
      <c r="N346" s="192"/>
      <c r="O346" s="192"/>
      <c r="P346" s="192"/>
      <c r="Q346" s="192"/>
      <c r="R346" s="192"/>
      <c r="S346" s="192"/>
      <c r="T346" s="192"/>
      <c r="U346" s="192"/>
      <c r="V346" s="192"/>
      <c r="W346" s="192"/>
      <c r="X346" s="192"/>
      <c r="Y346" s="192"/>
      <c r="Z346" s="192"/>
      <c r="AA346" s="192"/>
      <c r="AB346" s="192"/>
      <c r="AC346" s="192"/>
      <c r="AD346" s="192"/>
      <c r="AE346" s="192"/>
      <c r="AF346" s="192"/>
      <c r="AG346" s="192"/>
      <c r="AH346" s="192"/>
      <c r="AI346" s="192"/>
      <c r="AJ346" s="192"/>
      <c r="AK346" s="192"/>
    </row>
    <row r="347" spans="1:37">
      <c r="A347" s="192"/>
      <c r="B347" s="192"/>
      <c r="C347" s="192"/>
      <c r="D347" s="192"/>
      <c r="E347" s="192"/>
      <c r="F347" s="192"/>
      <c r="G347" s="192"/>
      <c r="H347" s="192"/>
      <c r="I347" s="192"/>
      <c r="J347" s="192"/>
      <c r="K347" s="192"/>
      <c r="L347" s="192"/>
      <c r="M347" s="192"/>
      <c r="N347" s="192"/>
      <c r="O347" s="192"/>
      <c r="P347" s="192"/>
      <c r="Q347" s="192"/>
      <c r="R347" s="192"/>
      <c r="S347" s="192"/>
      <c r="T347" s="192"/>
      <c r="U347" s="192"/>
      <c r="V347" s="192"/>
      <c r="W347" s="192"/>
      <c r="X347" s="192"/>
      <c r="Y347" s="192"/>
      <c r="Z347" s="192"/>
      <c r="AA347" s="192"/>
      <c r="AB347" s="192"/>
      <c r="AC347" s="192"/>
      <c r="AD347" s="192"/>
      <c r="AE347" s="192"/>
      <c r="AF347" s="192"/>
      <c r="AG347" s="192"/>
      <c r="AH347" s="192"/>
      <c r="AI347" s="192"/>
      <c r="AJ347" s="192"/>
      <c r="AK347" s="192"/>
    </row>
    <row r="348" spans="1:37">
      <c r="A348" s="192"/>
      <c r="B348" s="192"/>
      <c r="C348" s="192"/>
      <c r="D348" s="192"/>
      <c r="E348" s="192"/>
      <c r="F348" s="192"/>
      <c r="G348" s="192"/>
      <c r="H348" s="192"/>
      <c r="I348" s="192"/>
      <c r="J348" s="192"/>
      <c r="K348" s="192"/>
      <c r="L348" s="192"/>
      <c r="M348" s="192"/>
      <c r="N348" s="192"/>
      <c r="O348" s="192"/>
      <c r="P348" s="192"/>
      <c r="Q348" s="192"/>
      <c r="R348" s="192"/>
      <c r="S348" s="192"/>
      <c r="T348" s="192"/>
      <c r="U348" s="192"/>
      <c r="V348" s="192"/>
      <c r="W348" s="192"/>
      <c r="X348" s="192"/>
      <c r="Y348" s="192"/>
      <c r="Z348" s="192"/>
      <c r="AA348" s="192"/>
      <c r="AB348" s="192"/>
      <c r="AC348" s="192"/>
      <c r="AD348" s="192"/>
      <c r="AE348" s="192"/>
      <c r="AF348" s="192"/>
      <c r="AG348" s="192"/>
      <c r="AH348" s="192"/>
      <c r="AI348" s="192"/>
      <c r="AJ348" s="192"/>
      <c r="AK348" s="192"/>
    </row>
    <row r="349" spans="1:37">
      <c r="A349" s="192"/>
      <c r="B349" s="192"/>
      <c r="C349" s="192"/>
      <c r="D349" s="192"/>
      <c r="E349" s="192"/>
      <c r="F349" s="192"/>
      <c r="G349" s="192"/>
      <c r="H349" s="192"/>
      <c r="I349" s="192"/>
      <c r="J349" s="192"/>
      <c r="K349" s="192"/>
      <c r="L349" s="192"/>
      <c r="M349" s="192"/>
      <c r="N349" s="192"/>
      <c r="O349" s="192"/>
      <c r="P349" s="192"/>
      <c r="Q349" s="192"/>
      <c r="R349" s="192"/>
      <c r="S349" s="192"/>
      <c r="T349" s="192"/>
      <c r="U349" s="192"/>
      <c r="V349" s="192"/>
      <c r="W349" s="192"/>
      <c r="X349" s="192"/>
      <c r="Y349" s="192"/>
      <c r="Z349" s="192"/>
      <c r="AA349" s="192"/>
      <c r="AB349" s="192"/>
      <c r="AC349" s="192"/>
      <c r="AD349" s="192"/>
      <c r="AE349" s="192"/>
      <c r="AF349" s="192"/>
      <c r="AG349" s="192"/>
      <c r="AH349" s="192"/>
      <c r="AI349" s="192"/>
      <c r="AJ349" s="192"/>
      <c r="AK349" s="192"/>
    </row>
    <row r="350" spans="1:37">
      <c r="A350" s="192"/>
      <c r="B350" s="192"/>
      <c r="C350" s="192"/>
      <c r="D350" s="192"/>
      <c r="E350" s="192"/>
      <c r="F350" s="192"/>
      <c r="G350" s="192"/>
      <c r="H350" s="192"/>
      <c r="I350" s="192"/>
      <c r="J350" s="192"/>
      <c r="K350" s="192"/>
      <c r="L350" s="192"/>
      <c r="M350" s="192"/>
      <c r="N350" s="192"/>
      <c r="O350" s="192"/>
      <c r="P350" s="192"/>
      <c r="Q350" s="192"/>
      <c r="R350" s="192"/>
      <c r="S350" s="192"/>
      <c r="T350" s="192"/>
      <c r="U350" s="192"/>
      <c r="V350" s="192"/>
      <c r="W350" s="192"/>
      <c r="X350" s="192"/>
      <c r="Y350" s="192"/>
      <c r="Z350" s="192"/>
      <c r="AA350" s="192"/>
      <c r="AB350" s="192"/>
      <c r="AC350" s="192"/>
      <c r="AD350" s="192"/>
      <c r="AE350" s="192"/>
      <c r="AF350" s="192"/>
      <c r="AG350" s="192"/>
      <c r="AH350" s="192"/>
      <c r="AI350" s="192"/>
      <c r="AJ350" s="192"/>
      <c r="AK350" s="192"/>
    </row>
    <row r="351" spans="1:37">
      <c r="A351" s="192"/>
      <c r="B351" s="192"/>
      <c r="C351" s="192"/>
      <c r="D351" s="192"/>
      <c r="E351" s="192"/>
      <c r="F351" s="192"/>
      <c r="G351" s="192"/>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row>
    <row r="352" spans="1:37">
      <c r="A352" s="192"/>
      <c r="B352" s="192"/>
      <c r="C352" s="192"/>
      <c r="D352" s="192"/>
      <c r="E352" s="192"/>
      <c r="F352" s="192"/>
      <c r="G352" s="192"/>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row>
    <row r="353" spans="1:37">
      <c r="A353" s="192"/>
      <c r="B353" s="192"/>
      <c r="C353" s="192"/>
      <c r="D353" s="192"/>
      <c r="E353" s="192"/>
      <c r="F353" s="192"/>
      <c r="G353" s="192"/>
      <c r="H353" s="192"/>
      <c r="I353" s="192"/>
      <c r="J353" s="192"/>
      <c r="K353" s="192"/>
      <c r="L353" s="192"/>
      <c r="M353" s="192"/>
      <c r="N353" s="192"/>
      <c r="O353" s="192"/>
      <c r="P353" s="192"/>
      <c r="Q353" s="192"/>
      <c r="R353" s="192"/>
      <c r="S353" s="192"/>
      <c r="T353" s="192"/>
      <c r="U353" s="192"/>
      <c r="V353" s="192"/>
      <c r="W353" s="192"/>
      <c r="X353" s="192"/>
      <c r="Y353" s="192"/>
      <c r="Z353" s="192"/>
      <c r="AA353" s="192"/>
      <c r="AB353" s="192"/>
      <c r="AC353" s="192"/>
      <c r="AD353" s="192"/>
      <c r="AE353" s="192"/>
      <c r="AF353" s="192"/>
      <c r="AG353" s="192"/>
      <c r="AH353" s="192"/>
      <c r="AI353" s="192"/>
      <c r="AJ353" s="192"/>
      <c r="AK353" s="192"/>
    </row>
    <row r="354" spans="1:37">
      <c r="A354" s="192"/>
      <c r="B354" s="192"/>
      <c r="C354" s="192"/>
      <c r="D354" s="192"/>
      <c r="E354" s="192"/>
      <c r="F354" s="192"/>
      <c r="G354" s="192"/>
      <c r="H354" s="192"/>
      <c r="I354" s="192"/>
      <c r="J354" s="192"/>
      <c r="K354" s="192"/>
      <c r="L354" s="192"/>
      <c r="M354" s="192"/>
      <c r="N354" s="192"/>
      <c r="O354" s="192"/>
      <c r="P354" s="192"/>
      <c r="Q354" s="192"/>
      <c r="R354" s="192"/>
      <c r="S354" s="192"/>
      <c r="T354" s="192"/>
      <c r="U354" s="192"/>
      <c r="V354" s="192"/>
      <c r="W354" s="192"/>
      <c r="X354" s="192"/>
      <c r="Y354" s="192"/>
      <c r="Z354" s="192"/>
      <c r="AA354" s="192"/>
      <c r="AB354" s="192"/>
      <c r="AC354" s="192"/>
      <c r="AD354" s="192"/>
      <c r="AE354" s="192"/>
      <c r="AF354" s="192"/>
      <c r="AG354" s="192"/>
      <c r="AH354" s="192"/>
      <c r="AI354" s="192"/>
      <c r="AJ354" s="192"/>
      <c r="AK354" s="192"/>
    </row>
    <row r="355" spans="1:37">
      <c r="A355" s="192"/>
      <c r="B355" s="192"/>
      <c r="C355" s="192"/>
      <c r="D355" s="192"/>
      <c r="E355" s="192"/>
      <c r="F355" s="192"/>
      <c r="G355" s="192"/>
      <c r="H355" s="192"/>
      <c r="I355" s="192"/>
      <c r="J355" s="192"/>
      <c r="K355" s="192"/>
      <c r="L355" s="192"/>
      <c r="M355" s="192"/>
      <c r="N355" s="192"/>
      <c r="O355" s="192"/>
      <c r="P355" s="192"/>
      <c r="Q355" s="192"/>
      <c r="R355" s="192"/>
      <c r="S355" s="192"/>
      <c r="T355" s="192"/>
      <c r="U355" s="192"/>
      <c r="V355" s="192"/>
      <c r="W355" s="192"/>
      <c r="X355" s="192"/>
      <c r="Y355" s="192"/>
      <c r="Z355" s="192"/>
      <c r="AA355" s="192"/>
      <c r="AB355" s="192"/>
      <c r="AC355" s="192"/>
      <c r="AD355" s="192"/>
      <c r="AE355" s="192"/>
      <c r="AF355" s="192"/>
      <c r="AG355" s="192"/>
      <c r="AH355" s="192"/>
      <c r="AI355" s="192"/>
      <c r="AJ355" s="192"/>
      <c r="AK355" s="192"/>
    </row>
    <row r="356" spans="1:37">
      <c r="A356" s="192"/>
      <c r="B356" s="192"/>
      <c r="C356" s="192"/>
      <c r="D356" s="192"/>
      <c r="E356" s="192"/>
      <c r="F356" s="192"/>
      <c r="G356" s="192"/>
      <c r="H356" s="192"/>
      <c r="I356" s="192"/>
      <c r="J356" s="192"/>
      <c r="K356" s="192"/>
      <c r="L356" s="192"/>
      <c r="M356" s="192"/>
      <c r="N356" s="192"/>
      <c r="O356" s="192"/>
      <c r="P356" s="192"/>
      <c r="Q356" s="192"/>
      <c r="R356" s="192"/>
      <c r="S356" s="192"/>
      <c r="T356" s="192"/>
      <c r="U356" s="192"/>
      <c r="V356" s="192"/>
      <c r="W356" s="192"/>
      <c r="X356" s="192"/>
      <c r="Y356" s="192"/>
      <c r="Z356" s="192"/>
      <c r="AA356" s="192"/>
      <c r="AB356" s="192"/>
      <c r="AC356" s="192"/>
      <c r="AD356" s="192"/>
      <c r="AE356" s="192"/>
      <c r="AF356" s="192"/>
      <c r="AG356" s="192"/>
      <c r="AH356" s="192"/>
      <c r="AI356" s="192"/>
      <c r="AJ356" s="192"/>
      <c r="AK356" s="192"/>
    </row>
    <row r="357" spans="1:37">
      <c r="A357" s="192"/>
      <c r="B357" s="192"/>
      <c r="C357" s="192"/>
      <c r="D357" s="192"/>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row>
    <row r="358" spans="1:37">
      <c r="A358" s="192"/>
      <c r="B358" s="192"/>
      <c r="C358" s="192"/>
      <c r="D358" s="192"/>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row>
    <row r="359" spans="1:37">
      <c r="A359" s="192"/>
      <c r="B359" s="192"/>
      <c r="C359" s="192"/>
      <c r="D359" s="192"/>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row>
    <row r="360" spans="1:37">
      <c r="A360" s="192"/>
      <c r="B360" s="192"/>
      <c r="C360" s="192"/>
      <c r="D360" s="192"/>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row>
    <row r="361" spans="1:37">
      <c r="A361" s="192"/>
      <c r="B361" s="192"/>
      <c r="C361" s="192"/>
      <c r="D361" s="192"/>
      <c r="E361" s="192"/>
      <c r="F361" s="192"/>
      <c r="G361" s="192"/>
      <c r="H361" s="192"/>
      <c r="I361" s="192"/>
      <c r="J361" s="192"/>
      <c r="K361" s="192"/>
      <c r="L361" s="192"/>
      <c r="M361" s="192"/>
      <c r="N361" s="192"/>
      <c r="O361" s="192"/>
      <c r="P361" s="192"/>
      <c r="Q361" s="192"/>
      <c r="R361" s="192"/>
      <c r="S361" s="192"/>
      <c r="T361" s="192"/>
      <c r="U361" s="192"/>
      <c r="V361" s="192"/>
      <c r="W361" s="192"/>
      <c r="X361" s="192"/>
      <c r="Y361" s="192"/>
      <c r="Z361" s="192"/>
      <c r="AA361" s="192"/>
      <c r="AB361" s="192"/>
      <c r="AC361" s="192"/>
      <c r="AD361" s="192"/>
      <c r="AE361" s="192"/>
      <c r="AF361" s="192"/>
      <c r="AG361" s="192"/>
      <c r="AH361" s="192"/>
      <c r="AI361" s="192"/>
      <c r="AJ361" s="192"/>
      <c r="AK361" s="192"/>
    </row>
    <row r="362" spans="1:37">
      <c r="A362" s="192"/>
      <c r="B362" s="192"/>
      <c r="C362" s="192"/>
      <c r="D362" s="192"/>
      <c r="E362" s="192"/>
      <c r="F362" s="192"/>
      <c r="G362" s="192"/>
      <c r="H362" s="192"/>
      <c r="I362" s="192"/>
      <c r="J362" s="192"/>
      <c r="K362" s="192"/>
      <c r="L362" s="192"/>
      <c r="M362" s="192"/>
      <c r="N362" s="192"/>
      <c r="O362" s="192"/>
      <c r="P362" s="192"/>
      <c r="Q362" s="192"/>
      <c r="R362" s="192"/>
      <c r="S362" s="192"/>
      <c r="T362" s="192"/>
      <c r="U362" s="192"/>
      <c r="V362" s="192"/>
      <c r="W362" s="192"/>
      <c r="X362" s="192"/>
      <c r="Y362" s="192"/>
      <c r="Z362" s="192"/>
      <c r="AA362" s="192"/>
      <c r="AB362" s="192"/>
      <c r="AC362" s="192"/>
      <c r="AD362" s="192"/>
      <c r="AE362" s="192"/>
      <c r="AF362" s="192"/>
      <c r="AG362" s="192"/>
      <c r="AH362" s="192"/>
      <c r="AI362" s="192"/>
      <c r="AJ362" s="192"/>
      <c r="AK362" s="192"/>
    </row>
    <row r="363" spans="1:37">
      <c r="A363" s="192"/>
      <c r="B363" s="192"/>
      <c r="C363" s="192"/>
      <c r="D363" s="192"/>
      <c r="E363" s="192"/>
      <c r="F363" s="192"/>
      <c r="G363" s="192"/>
      <c r="H363" s="192"/>
      <c r="I363" s="192"/>
      <c r="J363" s="192"/>
      <c r="K363" s="192"/>
      <c r="L363" s="192"/>
      <c r="M363" s="192"/>
      <c r="N363" s="192"/>
      <c r="O363" s="192"/>
      <c r="P363" s="192"/>
      <c r="Q363" s="192"/>
      <c r="R363" s="192"/>
      <c r="S363" s="192"/>
      <c r="T363" s="192"/>
      <c r="U363" s="192"/>
      <c r="V363" s="192"/>
      <c r="W363" s="192"/>
      <c r="X363" s="192"/>
      <c r="Y363" s="192"/>
      <c r="Z363" s="192"/>
      <c r="AA363" s="192"/>
      <c r="AB363" s="192"/>
      <c r="AC363" s="192"/>
      <c r="AD363" s="192"/>
      <c r="AE363" s="192"/>
      <c r="AF363" s="192"/>
      <c r="AG363" s="192"/>
      <c r="AH363" s="192"/>
      <c r="AI363" s="192"/>
      <c r="AJ363" s="192"/>
      <c r="AK363" s="192"/>
    </row>
    <row r="364" spans="1:37">
      <c r="A364" s="192"/>
      <c r="B364" s="192"/>
      <c r="C364" s="192"/>
      <c r="D364" s="192"/>
      <c r="E364" s="192"/>
      <c r="F364" s="192"/>
      <c r="G364" s="192"/>
      <c r="H364" s="192"/>
      <c r="I364" s="192"/>
      <c r="J364" s="192"/>
      <c r="K364" s="192"/>
      <c r="L364" s="192"/>
      <c r="M364" s="192"/>
      <c r="N364" s="192"/>
      <c r="O364" s="192"/>
      <c r="P364" s="192"/>
      <c r="Q364" s="192"/>
      <c r="R364" s="192"/>
      <c r="S364" s="192"/>
      <c r="T364" s="192"/>
      <c r="U364" s="192"/>
      <c r="V364" s="192"/>
      <c r="W364" s="192"/>
      <c r="X364" s="192"/>
      <c r="Y364" s="192"/>
      <c r="Z364" s="192"/>
      <c r="AA364" s="192"/>
      <c r="AB364" s="192"/>
      <c r="AC364" s="192"/>
      <c r="AD364" s="192"/>
      <c r="AE364" s="192"/>
      <c r="AF364" s="192"/>
      <c r="AG364" s="192"/>
      <c r="AH364" s="192"/>
      <c r="AI364" s="192"/>
      <c r="AJ364" s="192"/>
      <c r="AK364" s="192"/>
    </row>
    <row r="365" spans="1:37">
      <c r="A365" s="192"/>
      <c r="B365" s="192"/>
      <c r="C365" s="192"/>
      <c r="D365" s="192"/>
      <c r="E365" s="192"/>
      <c r="F365" s="192"/>
      <c r="G365" s="192"/>
      <c r="H365" s="192"/>
      <c r="I365" s="192"/>
      <c r="J365" s="192"/>
      <c r="K365" s="192"/>
      <c r="L365" s="192"/>
      <c r="M365" s="192"/>
      <c r="N365" s="192"/>
      <c r="O365" s="192"/>
      <c r="P365" s="192"/>
      <c r="Q365" s="192"/>
      <c r="R365" s="192"/>
      <c r="S365" s="192"/>
      <c r="T365" s="192"/>
      <c r="U365" s="192"/>
      <c r="V365" s="192"/>
      <c r="W365" s="192"/>
      <c r="X365" s="192"/>
      <c r="Y365" s="192"/>
      <c r="Z365" s="192"/>
      <c r="AA365" s="192"/>
      <c r="AB365" s="192"/>
      <c r="AC365" s="192"/>
      <c r="AD365" s="192"/>
      <c r="AE365" s="192"/>
      <c r="AF365" s="192"/>
      <c r="AG365" s="192"/>
      <c r="AH365" s="192"/>
      <c r="AI365" s="192"/>
      <c r="AJ365" s="192"/>
      <c r="AK365" s="192"/>
    </row>
    <row r="366" spans="1:37">
      <c r="A366" s="192"/>
      <c r="B366" s="192"/>
      <c r="C366" s="192"/>
      <c r="D366" s="192"/>
      <c r="E366" s="192"/>
      <c r="F366" s="192"/>
      <c r="G366" s="192"/>
      <c r="H366" s="192"/>
      <c r="I366" s="192"/>
      <c r="J366" s="192"/>
      <c r="K366" s="192"/>
      <c r="L366" s="192"/>
      <c r="M366" s="192"/>
      <c r="N366" s="192"/>
      <c r="O366" s="192"/>
      <c r="P366" s="192"/>
      <c r="Q366" s="192"/>
      <c r="R366" s="192"/>
      <c r="S366" s="192"/>
      <c r="T366" s="192"/>
      <c r="U366" s="192"/>
      <c r="V366" s="192"/>
      <c r="W366" s="192"/>
      <c r="X366" s="192"/>
      <c r="Y366" s="192"/>
      <c r="Z366" s="192"/>
      <c r="AA366" s="192"/>
      <c r="AB366" s="192"/>
      <c r="AC366" s="192"/>
      <c r="AD366" s="192"/>
      <c r="AE366" s="192"/>
      <c r="AF366" s="192"/>
      <c r="AG366" s="192"/>
      <c r="AH366" s="192"/>
      <c r="AI366" s="192"/>
      <c r="AJ366" s="192"/>
      <c r="AK366" s="192"/>
    </row>
    <row r="367" spans="1:37">
      <c r="A367" s="192"/>
      <c r="B367" s="192"/>
      <c r="C367" s="192"/>
      <c r="D367" s="192"/>
      <c r="E367" s="192"/>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row>
    <row r="368" spans="1:37">
      <c r="A368" s="192"/>
      <c r="B368" s="192"/>
      <c r="C368" s="192"/>
      <c r="D368" s="192"/>
      <c r="E368" s="192"/>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row>
    <row r="369" spans="1:37">
      <c r="A369" s="192"/>
      <c r="B369" s="192"/>
      <c r="C369" s="192"/>
      <c r="D369" s="192"/>
      <c r="E369" s="192"/>
      <c r="F369" s="192"/>
      <c r="G369" s="192"/>
      <c r="H369" s="192"/>
      <c r="I369" s="192"/>
      <c r="J369" s="192"/>
      <c r="K369" s="192"/>
      <c r="L369" s="192"/>
      <c r="M369" s="192"/>
      <c r="N369" s="192"/>
      <c r="O369" s="192"/>
      <c r="P369" s="192"/>
      <c r="Q369" s="192"/>
      <c r="R369" s="192"/>
      <c r="S369" s="192"/>
      <c r="T369" s="192"/>
      <c r="U369" s="192"/>
      <c r="V369" s="192"/>
      <c r="W369" s="192"/>
      <c r="X369" s="192"/>
      <c r="Y369" s="192"/>
      <c r="Z369" s="192"/>
      <c r="AA369" s="192"/>
      <c r="AB369" s="192"/>
      <c r="AC369" s="192"/>
      <c r="AD369" s="192"/>
      <c r="AE369" s="192"/>
      <c r="AF369" s="192"/>
      <c r="AG369" s="192"/>
      <c r="AH369" s="192"/>
      <c r="AI369" s="192"/>
      <c r="AJ369" s="192"/>
      <c r="AK369" s="192"/>
    </row>
    <row r="370" spans="1:37">
      <c r="A370" s="192"/>
      <c r="B370" s="192"/>
      <c r="C370" s="192"/>
      <c r="D370" s="192"/>
      <c r="E370" s="192"/>
      <c r="F370" s="192"/>
      <c r="G370" s="192"/>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row>
    <row r="371" spans="1:37">
      <c r="A371" s="192"/>
      <c r="B371" s="192"/>
      <c r="C371" s="192"/>
      <c r="D371" s="192"/>
      <c r="E371" s="192"/>
      <c r="F371" s="192"/>
      <c r="G371" s="19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row>
    <row r="372" spans="1:37">
      <c r="A372" s="192"/>
      <c r="B372" s="192"/>
      <c r="C372" s="192"/>
      <c r="D372" s="192"/>
      <c r="E372" s="192"/>
      <c r="F372" s="192"/>
      <c r="G372" s="192"/>
      <c r="H372" s="192"/>
      <c r="I372" s="192"/>
      <c r="J372" s="192"/>
      <c r="K372" s="192"/>
      <c r="L372" s="192"/>
      <c r="M372" s="192"/>
      <c r="N372" s="192"/>
      <c r="O372" s="192"/>
      <c r="P372" s="192"/>
      <c r="Q372" s="192"/>
      <c r="R372" s="192"/>
      <c r="S372" s="192"/>
      <c r="T372" s="192"/>
      <c r="U372" s="192"/>
      <c r="V372" s="192"/>
      <c r="W372" s="192"/>
      <c r="X372" s="192"/>
      <c r="Y372" s="192"/>
      <c r="Z372" s="192"/>
      <c r="AA372" s="192"/>
      <c r="AB372" s="192"/>
      <c r="AC372" s="192"/>
      <c r="AD372" s="192"/>
      <c r="AE372" s="192"/>
      <c r="AF372" s="192"/>
      <c r="AG372" s="192"/>
      <c r="AH372" s="192"/>
      <c r="AI372" s="192"/>
      <c r="AJ372" s="192"/>
      <c r="AK372" s="192"/>
    </row>
    <row r="373" spans="1:37">
      <c r="A373" s="192"/>
      <c r="B373" s="192"/>
      <c r="C373" s="192"/>
      <c r="D373" s="192"/>
      <c r="E373" s="192"/>
      <c r="F373" s="192"/>
      <c r="G373" s="192"/>
      <c r="H373" s="192"/>
      <c r="I373" s="192"/>
      <c r="J373" s="192"/>
      <c r="K373" s="192"/>
      <c r="L373" s="192"/>
      <c r="M373" s="192"/>
      <c r="N373" s="192"/>
      <c r="O373" s="192"/>
      <c r="P373" s="192"/>
      <c r="Q373" s="192"/>
      <c r="R373" s="192"/>
      <c r="S373" s="192"/>
      <c r="T373" s="192"/>
      <c r="U373" s="192"/>
      <c r="V373" s="192"/>
      <c r="W373" s="192"/>
      <c r="X373" s="192"/>
      <c r="Y373" s="192"/>
      <c r="Z373" s="192"/>
      <c r="AA373" s="192"/>
      <c r="AB373" s="192"/>
      <c r="AC373" s="192"/>
      <c r="AD373" s="192"/>
      <c r="AE373" s="192"/>
      <c r="AF373" s="192"/>
      <c r="AG373" s="192"/>
      <c r="AH373" s="192"/>
      <c r="AI373" s="192"/>
      <c r="AJ373" s="192"/>
      <c r="AK373" s="192"/>
    </row>
    <row r="374" spans="1:37">
      <c r="A374" s="192"/>
      <c r="B374" s="192"/>
      <c r="C374" s="192"/>
      <c r="D374" s="192"/>
      <c r="E374" s="192"/>
      <c r="F374" s="192"/>
      <c r="G374" s="192"/>
      <c r="H374" s="192"/>
      <c r="I374" s="192"/>
      <c r="J374" s="192"/>
      <c r="K374" s="192"/>
      <c r="L374" s="192"/>
      <c r="M374" s="192"/>
      <c r="N374" s="192"/>
      <c r="O374" s="192"/>
      <c r="P374" s="192"/>
      <c r="Q374" s="192"/>
      <c r="R374" s="192"/>
      <c r="S374" s="192"/>
      <c r="T374" s="192"/>
      <c r="U374" s="192"/>
      <c r="V374" s="192"/>
      <c r="W374" s="192"/>
      <c r="X374" s="192"/>
      <c r="Y374" s="192"/>
      <c r="Z374" s="192"/>
      <c r="AA374" s="192"/>
      <c r="AB374" s="192"/>
      <c r="AC374" s="192"/>
      <c r="AD374" s="192"/>
      <c r="AE374" s="192"/>
      <c r="AF374" s="192"/>
      <c r="AG374" s="192"/>
      <c r="AH374" s="192"/>
      <c r="AI374" s="192"/>
      <c r="AJ374" s="192"/>
      <c r="AK374" s="192"/>
    </row>
    <row r="375" spans="1:37">
      <c r="A375" s="192"/>
      <c r="B375" s="192"/>
      <c r="C375" s="192"/>
      <c r="D375" s="192"/>
      <c r="E375" s="192"/>
      <c r="F375" s="192"/>
      <c r="G375" s="192"/>
      <c r="H375" s="192"/>
      <c r="I375" s="192"/>
      <c r="J375" s="192"/>
      <c r="K375" s="192"/>
      <c r="L375" s="192"/>
      <c r="M375" s="192"/>
      <c r="N375" s="192"/>
      <c r="O375" s="192"/>
      <c r="P375" s="192"/>
      <c r="Q375" s="192"/>
      <c r="R375" s="192"/>
      <c r="S375" s="192"/>
      <c r="T375" s="192"/>
      <c r="U375" s="192"/>
      <c r="V375" s="192"/>
      <c r="W375" s="192"/>
      <c r="X375" s="192"/>
      <c r="Y375" s="192"/>
      <c r="Z375" s="192"/>
      <c r="AA375" s="192"/>
      <c r="AB375" s="192"/>
      <c r="AC375" s="192"/>
      <c r="AD375" s="192"/>
      <c r="AE375" s="192"/>
      <c r="AF375" s="192"/>
      <c r="AG375" s="192"/>
      <c r="AH375" s="192"/>
      <c r="AI375" s="192"/>
      <c r="AJ375" s="192"/>
      <c r="AK375" s="192"/>
    </row>
    <row r="376" spans="1:37">
      <c r="A376" s="192"/>
      <c r="B376" s="192"/>
      <c r="C376" s="192"/>
      <c r="D376" s="192"/>
      <c r="E376" s="192"/>
      <c r="F376" s="192"/>
      <c r="G376" s="192"/>
      <c r="H376" s="192"/>
      <c r="I376" s="192"/>
      <c r="J376" s="192"/>
      <c r="K376" s="192"/>
      <c r="L376" s="192"/>
      <c r="M376" s="192"/>
      <c r="N376" s="192"/>
      <c r="O376" s="192"/>
      <c r="P376" s="192"/>
      <c r="Q376" s="192"/>
      <c r="R376" s="192"/>
      <c r="S376" s="192"/>
      <c r="T376" s="192"/>
      <c r="U376" s="192"/>
      <c r="V376" s="192"/>
      <c r="W376" s="192"/>
      <c r="X376" s="192"/>
      <c r="Y376" s="192"/>
      <c r="Z376" s="192"/>
      <c r="AA376" s="192"/>
      <c r="AB376" s="192"/>
      <c r="AC376" s="192"/>
      <c r="AD376" s="192"/>
      <c r="AE376" s="192"/>
      <c r="AF376" s="192"/>
      <c r="AG376" s="192"/>
      <c r="AH376" s="192"/>
      <c r="AI376" s="192"/>
      <c r="AJ376" s="192"/>
      <c r="AK376" s="192"/>
    </row>
    <row r="377" spans="1:37">
      <c r="A377" s="192"/>
      <c r="B377" s="192"/>
      <c r="C377" s="192"/>
      <c r="D377" s="192"/>
      <c r="E377" s="192"/>
      <c r="F377" s="192"/>
      <c r="G377" s="192"/>
      <c r="H377" s="192"/>
      <c r="I377" s="192"/>
      <c r="J377" s="192"/>
      <c r="K377" s="192"/>
      <c r="L377" s="192"/>
      <c r="M377" s="192"/>
      <c r="N377" s="192"/>
      <c r="O377" s="192"/>
      <c r="P377" s="192"/>
      <c r="Q377" s="192"/>
      <c r="R377" s="192"/>
      <c r="S377" s="192"/>
      <c r="T377" s="192"/>
      <c r="U377" s="192"/>
      <c r="V377" s="192"/>
      <c r="W377" s="192"/>
      <c r="X377" s="192"/>
      <c r="Y377" s="192"/>
      <c r="Z377" s="192"/>
      <c r="AA377" s="192"/>
      <c r="AB377" s="192"/>
      <c r="AC377" s="192"/>
      <c r="AD377" s="192"/>
      <c r="AE377" s="192"/>
      <c r="AF377" s="192"/>
      <c r="AG377" s="192"/>
      <c r="AH377" s="192"/>
      <c r="AI377" s="192"/>
      <c r="AJ377" s="192"/>
      <c r="AK377" s="192"/>
    </row>
    <row r="378" spans="1:37">
      <c r="A378" s="192"/>
      <c r="B378" s="192"/>
      <c r="C378" s="192"/>
      <c r="D378" s="192"/>
      <c r="E378" s="192"/>
      <c r="F378" s="192"/>
      <c r="G378" s="192"/>
      <c r="H378" s="192"/>
      <c r="I378" s="192"/>
      <c r="J378" s="192"/>
      <c r="K378" s="192"/>
      <c r="L378" s="192"/>
      <c r="M378" s="192"/>
      <c r="N378" s="192"/>
      <c r="O378" s="192"/>
      <c r="P378" s="192"/>
      <c r="Q378" s="192"/>
      <c r="R378" s="192"/>
      <c r="S378" s="192"/>
      <c r="T378" s="192"/>
      <c r="U378" s="192"/>
      <c r="V378" s="192"/>
      <c r="W378" s="192"/>
      <c r="X378" s="192"/>
      <c r="Y378" s="192"/>
      <c r="Z378" s="192"/>
      <c r="AA378" s="192"/>
      <c r="AB378" s="192"/>
      <c r="AC378" s="192"/>
      <c r="AD378" s="192"/>
      <c r="AE378" s="192"/>
      <c r="AF378" s="192"/>
      <c r="AG378" s="192"/>
      <c r="AH378" s="192"/>
      <c r="AI378" s="192"/>
      <c r="AJ378" s="192"/>
      <c r="AK378" s="192"/>
    </row>
    <row r="379" spans="1:37">
      <c r="A379" s="192"/>
      <c r="B379" s="192"/>
      <c r="C379" s="192"/>
      <c r="D379" s="192"/>
      <c r="E379" s="192"/>
      <c r="F379" s="192"/>
      <c r="G379" s="192"/>
      <c r="H379" s="192"/>
      <c r="I379" s="192"/>
      <c r="J379" s="192"/>
      <c r="K379" s="192"/>
      <c r="L379" s="192"/>
      <c r="M379" s="192"/>
      <c r="N379" s="192"/>
      <c r="O379" s="192"/>
      <c r="P379" s="192"/>
      <c r="Q379" s="192"/>
      <c r="R379" s="192"/>
      <c r="S379" s="192"/>
      <c r="T379" s="192"/>
      <c r="U379" s="192"/>
      <c r="V379" s="192"/>
      <c r="W379" s="192"/>
      <c r="X379" s="192"/>
      <c r="Y379" s="192"/>
      <c r="Z379" s="192"/>
      <c r="AA379" s="192"/>
      <c r="AB379" s="192"/>
      <c r="AC379" s="192"/>
      <c r="AD379" s="192"/>
      <c r="AE379" s="192"/>
      <c r="AF379" s="192"/>
      <c r="AG379" s="192"/>
      <c r="AH379" s="192"/>
      <c r="AI379" s="192"/>
      <c r="AJ379" s="192"/>
      <c r="AK379" s="192"/>
    </row>
    <row r="380" spans="1:37">
      <c r="A380" s="192"/>
      <c r="B380" s="192"/>
      <c r="C380" s="192"/>
      <c r="D380" s="192"/>
      <c r="E380" s="192"/>
      <c r="F380" s="192"/>
      <c r="G380" s="192"/>
      <c r="H380" s="192"/>
      <c r="I380" s="192"/>
      <c r="J380" s="192"/>
      <c r="K380" s="192"/>
      <c r="L380" s="192"/>
      <c r="M380" s="192"/>
      <c r="N380" s="192"/>
      <c r="O380" s="192"/>
      <c r="P380" s="192"/>
      <c r="Q380" s="192"/>
      <c r="R380" s="192"/>
      <c r="S380" s="192"/>
      <c r="T380" s="192"/>
      <c r="U380" s="192"/>
      <c r="V380" s="192"/>
      <c r="W380" s="192"/>
      <c r="X380" s="192"/>
      <c r="Y380" s="192"/>
      <c r="Z380" s="192"/>
      <c r="AA380" s="192"/>
      <c r="AB380" s="192"/>
      <c r="AC380" s="192"/>
      <c r="AD380" s="192"/>
      <c r="AE380" s="192"/>
      <c r="AF380" s="192"/>
      <c r="AG380" s="192"/>
      <c r="AH380" s="192"/>
      <c r="AI380" s="192"/>
      <c r="AJ380" s="192"/>
      <c r="AK380" s="192"/>
    </row>
    <row r="381" spans="1:37">
      <c r="A381" s="192"/>
      <c r="B381" s="192"/>
      <c r="C381" s="192"/>
      <c r="D381" s="192"/>
      <c r="E381" s="192"/>
      <c r="F381" s="192"/>
      <c r="G381" s="192"/>
      <c r="H381" s="192"/>
      <c r="I381" s="192"/>
      <c r="J381" s="192"/>
      <c r="K381" s="192"/>
      <c r="L381" s="192"/>
      <c r="M381" s="192"/>
      <c r="N381" s="192"/>
      <c r="O381" s="192"/>
      <c r="P381" s="192"/>
      <c r="Q381" s="192"/>
      <c r="R381" s="192"/>
      <c r="S381" s="192"/>
      <c r="T381" s="192"/>
      <c r="U381" s="192"/>
      <c r="V381" s="192"/>
      <c r="W381" s="192"/>
      <c r="X381" s="192"/>
      <c r="Y381" s="192"/>
      <c r="Z381" s="192"/>
      <c r="AA381" s="192"/>
      <c r="AB381" s="192"/>
      <c r="AC381" s="192"/>
      <c r="AD381" s="192"/>
      <c r="AE381" s="192"/>
      <c r="AF381" s="192"/>
      <c r="AG381" s="192"/>
      <c r="AH381" s="192"/>
      <c r="AI381" s="192"/>
      <c r="AJ381" s="192"/>
      <c r="AK381" s="192"/>
    </row>
    <row r="382" spans="1:37">
      <c r="A382" s="192"/>
      <c r="B382" s="192"/>
      <c r="C382" s="192"/>
      <c r="D382" s="192"/>
      <c r="E382" s="192"/>
      <c r="F382" s="192"/>
      <c r="G382" s="192"/>
      <c r="H382" s="192"/>
      <c r="I382" s="192"/>
      <c r="J382" s="192"/>
      <c r="K382" s="192"/>
      <c r="L382" s="192"/>
      <c r="M382" s="192"/>
      <c r="N382" s="192"/>
      <c r="O382" s="192"/>
      <c r="P382" s="192"/>
      <c r="Q382" s="192"/>
      <c r="R382" s="192"/>
      <c r="S382" s="192"/>
      <c r="T382" s="192"/>
      <c r="U382" s="192"/>
      <c r="V382" s="192"/>
      <c r="W382" s="192"/>
      <c r="X382" s="192"/>
      <c r="Y382" s="192"/>
      <c r="Z382" s="192"/>
      <c r="AA382" s="192"/>
      <c r="AB382" s="192"/>
      <c r="AC382" s="192"/>
      <c r="AD382" s="192"/>
      <c r="AE382" s="192"/>
      <c r="AF382" s="192"/>
      <c r="AG382" s="192"/>
      <c r="AH382" s="192"/>
      <c r="AI382" s="192"/>
      <c r="AJ382" s="192"/>
      <c r="AK382" s="192"/>
    </row>
    <row r="383" spans="1:37">
      <c r="A383" s="192"/>
      <c r="B383" s="192"/>
      <c r="C383" s="192"/>
      <c r="D383" s="192"/>
      <c r="E383" s="192"/>
      <c r="F383" s="192"/>
      <c r="G383" s="192"/>
      <c r="H383" s="192"/>
      <c r="I383" s="192"/>
      <c r="J383" s="192"/>
      <c r="K383" s="192"/>
      <c r="L383" s="192"/>
      <c r="M383" s="192"/>
      <c r="N383" s="192"/>
      <c r="O383" s="192"/>
      <c r="P383" s="192"/>
      <c r="Q383" s="192"/>
      <c r="R383" s="192"/>
      <c r="S383" s="192"/>
      <c r="T383" s="192"/>
      <c r="U383" s="192"/>
      <c r="V383" s="192"/>
      <c r="W383" s="192"/>
      <c r="X383" s="192"/>
      <c r="Y383" s="192"/>
      <c r="Z383" s="192"/>
      <c r="AA383" s="192"/>
      <c r="AB383" s="192"/>
      <c r="AC383" s="192"/>
      <c r="AD383" s="192"/>
      <c r="AE383" s="192"/>
      <c r="AF383" s="192"/>
      <c r="AG383" s="192"/>
      <c r="AH383" s="192"/>
      <c r="AI383" s="192"/>
      <c r="AJ383" s="192"/>
      <c r="AK383" s="192"/>
    </row>
    <row r="384" spans="1:37">
      <c r="H384" s="1"/>
      <c r="O384" s="1"/>
      <c r="P384" s="1"/>
      <c r="Q384" s="1"/>
    </row>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1" customFormat="1"/>
    <row r="455" s="1" customFormat="1"/>
    <row r="456" s="1" customFormat="1"/>
    <row r="457" s="1" customFormat="1"/>
    <row r="458" s="1" customFormat="1"/>
    <row r="459" s="1" customFormat="1"/>
    <row r="460" s="1" customFormat="1"/>
    <row r="461" s="1" customFormat="1"/>
    <row r="462" s="1" customFormat="1"/>
    <row r="463" s="1" customFormat="1"/>
    <row r="464" s="1" customFormat="1"/>
    <row r="465" s="1" customFormat="1"/>
    <row r="466" s="1" customFormat="1"/>
    <row r="467" s="1" customFormat="1"/>
    <row r="468" s="1" customFormat="1"/>
    <row r="469" s="1" customFormat="1"/>
    <row r="470" s="1" customFormat="1"/>
    <row r="471" s="1" customFormat="1"/>
    <row r="472" s="1" customFormat="1"/>
    <row r="473" s="1" customFormat="1"/>
    <row r="474" s="1" customFormat="1"/>
    <row r="475" s="1" customFormat="1"/>
    <row r="476" s="1" customFormat="1"/>
    <row r="477" s="1" customFormat="1"/>
    <row r="478" s="1" customFormat="1"/>
    <row r="479" s="1" customFormat="1"/>
    <row r="480" s="1" customFormat="1"/>
    <row r="481" s="1" customFormat="1"/>
    <row r="482" s="1" customFormat="1"/>
    <row r="483" s="1" customFormat="1"/>
    <row r="484" s="1" customFormat="1"/>
    <row r="485" s="1" customFormat="1"/>
    <row r="486" s="1" customFormat="1"/>
    <row r="487" s="1" customFormat="1"/>
    <row r="488" s="1" customFormat="1"/>
    <row r="489" s="1" customFormat="1"/>
    <row r="490" s="1" customFormat="1"/>
    <row r="491" s="1" customFormat="1"/>
    <row r="492" s="1" customFormat="1"/>
    <row r="493" s="1" customFormat="1"/>
    <row r="494" s="1" customFormat="1"/>
    <row r="495" s="1" customFormat="1"/>
    <row r="496" s="1" customFormat="1"/>
    <row r="497" s="1" customFormat="1"/>
    <row r="498" s="1" customFormat="1"/>
    <row r="499" s="1" customFormat="1"/>
    <row r="500" s="1" customFormat="1"/>
    <row r="501" s="1" customFormat="1"/>
    <row r="502" s="1" customFormat="1"/>
    <row r="503" s="1" customFormat="1"/>
    <row r="504" s="1" customFormat="1"/>
    <row r="505" s="1" customFormat="1"/>
    <row r="506" s="1" customFormat="1"/>
    <row r="507" s="1" customFormat="1"/>
    <row r="508" s="1" customFormat="1"/>
    <row r="509" s="1" customFormat="1"/>
    <row r="510" s="1" customFormat="1"/>
    <row r="511" s="1" customFormat="1"/>
    <row r="512" s="1" customFormat="1"/>
    <row r="513" s="1" customFormat="1"/>
    <row r="514" s="1" customFormat="1"/>
    <row r="515" s="1" customFormat="1"/>
    <row r="516" s="1" customFormat="1"/>
    <row r="517" s="1" customFormat="1"/>
    <row r="518" s="1" customFormat="1"/>
    <row r="519" s="1" customFormat="1"/>
    <row r="520" s="1" customFormat="1"/>
    <row r="521" s="1" customFormat="1"/>
    <row r="522" s="1" customFormat="1"/>
    <row r="523" s="1" customFormat="1"/>
    <row r="524" s="1" customFormat="1"/>
    <row r="525" s="1" customFormat="1"/>
    <row r="526" s="1" customFormat="1"/>
    <row r="527" s="1" customFormat="1"/>
    <row r="528" s="1" customFormat="1"/>
    <row r="529" s="1" customFormat="1"/>
    <row r="530" s="1" customFormat="1"/>
    <row r="531" s="1" customFormat="1"/>
    <row r="532" s="1" customFormat="1"/>
    <row r="533" s="1" customFormat="1"/>
    <row r="534" s="1" customFormat="1"/>
    <row r="535" s="1" customFormat="1"/>
    <row r="536" s="1" customFormat="1"/>
    <row r="537" s="1" customFormat="1"/>
    <row r="538" s="1" customFormat="1"/>
    <row r="539" s="1" customFormat="1"/>
    <row r="540" s="1" customFormat="1"/>
    <row r="541" s="1" customFormat="1"/>
    <row r="542" s="1" customFormat="1"/>
    <row r="543" s="1" customFormat="1"/>
    <row r="544" s="1" customFormat="1"/>
    <row r="545" s="1" customFormat="1"/>
    <row r="546" s="1" customFormat="1"/>
    <row r="547" s="1" customFormat="1"/>
    <row r="548" s="1" customFormat="1"/>
    <row r="549" s="1" customFormat="1"/>
    <row r="550" s="1" customFormat="1"/>
    <row r="551" s="1" customFormat="1"/>
    <row r="552" s="1" customFormat="1"/>
    <row r="553" s="1" customFormat="1"/>
    <row r="554" s="1" customFormat="1"/>
    <row r="555" s="1" customFormat="1"/>
    <row r="556" s="1" customFormat="1"/>
    <row r="557" s="1" customFormat="1"/>
    <row r="558" s="1" customFormat="1"/>
    <row r="559" s="1" customFormat="1"/>
    <row r="560" s="1" customFormat="1"/>
    <row r="561" s="1" customFormat="1"/>
    <row r="562" s="1" customFormat="1"/>
    <row r="563" s="1" customFormat="1"/>
    <row r="564" s="1" customFormat="1"/>
    <row r="565" s="1" customFormat="1"/>
    <row r="566" s="1" customFormat="1"/>
    <row r="567" s="1" customFormat="1"/>
    <row r="568" s="1" customFormat="1"/>
    <row r="569" s="1" customFormat="1"/>
    <row r="570" s="1" customFormat="1"/>
    <row r="571" s="1" customFormat="1"/>
    <row r="572" s="1" customFormat="1"/>
    <row r="573" s="1" customFormat="1"/>
    <row r="574" s="1" customFormat="1"/>
    <row r="575" s="1" customFormat="1"/>
    <row r="576"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sheetData>
  <sheetProtection algorithmName="SHA-512" hashValue="uvaF9Oz8LqijIg2avjkYKgGD4Ndd9G4iAbR8GYuFukByqd2nqftdsKyNWnpEL5sUrA9dQfwDNPT1/k6RTD99lw==" saltValue="b5UfF+76tZ+SQc2kBqLzCA==" spinCount="100000" sheet="1" formatColumns="0" deleteColumns="0"/>
  <protectedRanges>
    <protectedRange algorithmName="SHA-512" hashValue="yt2GL+Thag0Q8IdHTGwnkimrgKEBzxHcSL69B4UcNHzLQMi6Pe8VybeHtd4Uw7TmtHstNda5pnIkFSuLIsVIQA==" saltValue="BGgjhjEvM8Qpfm+1GKuKeA==" spinCount="100000" sqref="F11:H11" name="Bereik7"/>
    <protectedRange algorithmName="SHA-512" hashValue="tX25u6YuTYQeWkgmBI81AjfK0invYd5c2fOveVQT7/YelF1avxO7rX45nDV9c36HtoBPzWIt7eK59szO2IwgTA==" saltValue="C2d+4xUEYwUrj5OiVqud3Q==" spinCount="100000" sqref="A16:E16 A17:D45 E17:E87 F16:Q45" name="Bereik3"/>
    <protectedRange algorithmName="SHA-512" hashValue="IUb6XDpDHHzcZ63d7pveZ05M41icgNJVyREVKkUY/nW+Z15IXtwSNCp1jX8ipDj/bMeqzNqNctyk9KPRJMDhLQ==" saltValue="XNsBvoIMqpT59hHdRs4osg==" spinCount="100000" sqref="C4:S7" name="Bereik1"/>
    <protectedRange algorithmName="SHA-512" hashValue="tijeLJL6qemOu4QLEudduJIXnxU6Aq0vAnEz4oKZIFUhKc/CGy4lF9G77c/9QOsz+sHi7hFOZyzuLOd1WJinBQ==" saltValue="KTQ0R8KVE0NEiZON5PjNLQ==" spinCount="100000" sqref="F11:K11" name="Bereik2"/>
    <protectedRange algorithmName="SHA-512" hashValue="o+BqJSbc4XMEkp+OIqA3jKFuUs1YBOvwdz/lcoagc1hehhwE6ZpQiu+YdxXPNbtJyPtIdNq2xbWc+VDZ9KCqLw==" saltValue="grHjFTBWN9NB+yMDwrgJeg==" spinCount="100000" sqref="A114:S125" name="Bereik6"/>
    <protectedRange algorithmName="SHA-512" hashValue="trpuhU7duEkssbJljxQKJmJpPjbyS3VXahW7HCmakvg5f8c8XdJfOfYbAyxOleiC7n+xcadbj0Uu7tfBcu/vpw==" saltValue="p62JenirnNcGm/+nx9eKjg==" spinCount="100000" sqref="A128:G142" name="Bereik8"/>
    <protectedRange algorithmName="SHA-512" hashValue="7xlfcGf83pfqUwhUDItGKavXWQ3Z3iO1visnGWOkVUtctjwNH3l/ATDL/ufr27DIUiu0UGdA1U5MuOG4ZIVCrg==" saltValue="cATjp854I3Lf8+DV9CVQdA==" spinCount="100000" sqref="A153:F162" name="Bereik10"/>
  </protectedRanges>
  <mergeCells count="241">
    <mergeCell ref="M172:R172"/>
    <mergeCell ref="M178:R178"/>
    <mergeCell ref="M173:R173"/>
    <mergeCell ref="M174:R174"/>
    <mergeCell ref="M175:R175"/>
    <mergeCell ref="M176:R176"/>
    <mergeCell ref="M182:R182"/>
    <mergeCell ref="C180:D180"/>
    <mergeCell ref="F180:G180"/>
    <mergeCell ref="H180:L180"/>
    <mergeCell ref="M180:R180"/>
    <mergeCell ref="M177:R177"/>
    <mergeCell ref="C174:D174"/>
    <mergeCell ref="C175:D175"/>
    <mergeCell ref="F175:G175"/>
    <mergeCell ref="F176:G176"/>
    <mergeCell ref="F179:G179"/>
    <mergeCell ref="F174:G174"/>
    <mergeCell ref="M179:R179"/>
    <mergeCell ref="A181:B181"/>
    <mergeCell ref="C181:D181"/>
    <mergeCell ref="F181:G181"/>
    <mergeCell ref="H181:L181"/>
    <mergeCell ref="M181:R181"/>
    <mergeCell ref="H188:L188"/>
    <mergeCell ref="H189:L189"/>
    <mergeCell ref="H191:L191"/>
    <mergeCell ref="C187:D187"/>
    <mergeCell ref="M187:R187"/>
    <mergeCell ref="M188:R188"/>
    <mergeCell ref="M183:R183"/>
    <mergeCell ref="A187:B187"/>
    <mergeCell ref="A188:B188"/>
    <mergeCell ref="M184:R184"/>
    <mergeCell ref="M185:R185"/>
    <mergeCell ref="F183:G183"/>
    <mergeCell ref="F182:G182"/>
    <mergeCell ref="H186:L186"/>
    <mergeCell ref="H187:L187"/>
    <mergeCell ref="A50:D50"/>
    <mergeCell ref="A49:D49"/>
    <mergeCell ref="A48:D48"/>
    <mergeCell ref="A47:D47"/>
    <mergeCell ref="A87:D87"/>
    <mergeCell ref="A158:B158"/>
    <mergeCell ref="A156:B156"/>
    <mergeCell ref="H182:L182"/>
    <mergeCell ref="M191:R191"/>
    <mergeCell ref="H172:L172"/>
    <mergeCell ref="H178:L178"/>
    <mergeCell ref="H173:L173"/>
    <mergeCell ref="H174:L174"/>
    <mergeCell ref="H175:L175"/>
    <mergeCell ref="H176:L176"/>
    <mergeCell ref="H183:L183"/>
    <mergeCell ref="H184:L184"/>
    <mergeCell ref="H185:L185"/>
    <mergeCell ref="H177:L177"/>
    <mergeCell ref="H179:L179"/>
    <mergeCell ref="F172:G172"/>
    <mergeCell ref="F178:G178"/>
    <mergeCell ref="F173:G173"/>
    <mergeCell ref="M186:R186"/>
    <mergeCell ref="T190:U190"/>
    <mergeCell ref="T191:U191"/>
    <mergeCell ref="T192:U192"/>
    <mergeCell ref="A192:S192"/>
    <mergeCell ref="A189:B189"/>
    <mergeCell ref="A191:B191"/>
    <mergeCell ref="C189:D189"/>
    <mergeCell ref="C191:D191"/>
    <mergeCell ref="A190:S190"/>
    <mergeCell ref="F189:G189"/>
    <mergeCell ref="F191:G191"/>
    <mergeCell ref="M189:R189"/>
    <mergeCell ref="A176:B176"/>
    <mergeCell ref="A183:B183"/>
    <mergeCell ref="A184:B184"/>
    <mergeCell ref="A185:B185"/>
    <mergeCell ref="A180:B180"/>
    <mergeCell ref="A182:B182"/>
    <mergeCell ref="F186:G186"/>
    <mergeCell ref="F187:G187"/>
    <mergeCell ref="F188:G188"/>
    <mergeCell ref="C177:D177"/>
    <mergeCell ref="A179:B179"/>
    <mergeCell ref="C179:D179"/>
    <mergeCell ref="C182:D182"/>
    <mergeCell ref="C186:D186"/>
    <mergeCell ref="C188:D188"/>
    <mergeCell ref="A177:B177"/>
    <mergeCell ref="F177:G177"/>
    <mergeCell ref="C176:D176"/>
    <mergeCell ref="C183:D183"/>
    <mergeCell ref="C184:D184"/>
    <mergeCell ref="C185:D185"/>
    <mergeCell ref="F184:G184"/>
    <mergeCell ref="F185:G185"/>
    <mergeCell ref="A186:B186"/>
    <mergeCell ref="A172:B172"/>
    <mergeCell ref="A178:B178"/>
    <mergeCell ref="A173:B173"/>
    <mergeCell ref="A174:B174"/>
    <mergeCell ref="A175:B175"/>
    <mergeCell ref="C163:D163"/>
    <mergeCell ref="A149:S149"/>
    <mergeCell ref="A151:G151"/>
    <mergeCell ref="L151:S151"/>
    <mergeCell ref="A152:B152"/>
    <mergeCell ref="L152:S163"/>
    <mergeCell ref="A153:B153"/>
    <mergeCell ref="A154:B154"/>
    <mergeCell ref="A155:B155"/>
    <mergeCell ref="A164:S164"/>
    <mergeCell ref="A157:B157"/>
    <mergeCell ref="A159:B159"/>
    <mergeCell ref="A160:B160"/>
    <mergeCell ref="A161:B161"/>
    <mergeCell ref="A162:B162"/>
    <mergeCell ref="A166:S166"/>
    <mergeCell ref="C172:D172"/>
    <mergeCell ref="C178:D178"/>
    <mergeCell ref="C173:D173"/>
    <mergeCell ref="C127:D127"/>
    <mergeCell ref="L127:S148"/>
    <mergeCell ref="C128:D128"/>
    <mergeCell ref="C129:D129"/>
    <mergeCell ref="C130:D130"/>
    <mergeCell ref="C136:D136"/>
    <mergeCell ref="C143:D143"/>
    <mergeCell ref="C144:D144"/>
    <mergeCell ref="C145:D145"/>
    <mergeCell ref="C146:D146"/>
    <mergeCell ref="C147:D147"/>
    <mergeCell ref="C148:D148"/>
    <mergeCell ref="C137:D137"/>
    <mergeCell ref="C138:D138"/>
    <mergeCell ref="C139:D139"/>
    <mergeCell ref="C140:D140"/>
    <mergeCell ref="C141:D141"/>
    <mergeCell ref="C142:D142"/>
    <mergeCell ref="C131:D131"/>
    <mergeCell ref="C133:D133"/>
    <mergeCell ref="C134:D134"/>
    <mergeCell ref="C135:D135"/>
    <mergeCell ref="C132:D132"/>
    <mergeCell ref="A103:F103"/>
    <mergeCell ref="A106:F106"/>
    <mergeCell ref="A111:F111"/>
    <mergeCell ref="A113:S113"/>
    <mergeCell ref="A114:S124"/>
    <mergeCell ref="A126:G126"/>
    <mergeCell ref="L126:S126"/>
    <mergeCell ref="A88:E88"/>
    <mergeCell ref="A89:S89"/>
    <mergeCell ref="A91:S91"/>
    <mergeCell ref="A92:S101"/>
    <mergeCell ref="A108:F108"/>
    <mergeCell ref="A81:D81"/>
    <mergeCell ref="A82:D82"/>
    <mergeCell ref="A83:D83"/>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74:D74"/>
    <mergeCell ref="A63:D63"/>
    <mergeCell ref="A64:D64"/>
    <mergeCell ref="A65:D65"/>
    <mergeCell ref="A66:D66"/>
    <mergeCell ref="A67:D67"/>
    <mergeCell ref="A68:D68"/>
    <mergeCell ref="A57:D57"/>
    <mergeCell ref="A58:D58"/>
    <mergeCell ref="A59:D59"/>
    <mergeCell ref="A60:D60"/>
    <mergeCell ref="A61:D61"/>
    <mergeCell ref="A62:D62"/>
    <mergeCell ref="A51:D51"/>
    <mergeCell ref="A52:D52"/>
    <mergeCell ref="A53:D53"/>
    <mergeCell ref="A54:D54"/>
    <mergeCell ref="A55:D55"/>
    <mergeCell ref="A56:D56"/>
    <mergeCell ref="A45:D45"/>
    <mergeCell ref="A46:D46"/>
    <mergeCell ref="A40:D40"/>
    <mergeCell ref="A41:D41"/>
    <mergeCell ref="A42:D42"/>
    <mergeCell ref="A43:D43"/>
    <mergeCell ref="A44:D44"/>
    <mergeCell ref="C5:S5"/>
    <mergeCell ref="A6:B6"/>
    <mergeCell ref="C6:S6"/>
    <mergeCell ref="A7:B7"/>
    <mergeCell ref="C7:S7"/>
    <mergeCell ref="A16:D16"/>
    <mergeCell ref="A17:D17"/>
    <mergeCell ref="A18:D18"/>
    <mergeCell ref="A19:D19"/>
    <mergeCell ref="A20:D20"/>
    <mergeCell ref="A9:S9"/>
    <mergeCell ref="A11:E11"/>
    <mergeCell ref="A13:E13"/>
    <mergeCell ref="A14:E14"/>
    <mergeCell ref="F14:K14"/>
    <mergeCell ref="L14:R14"/>
    <mergeCell ref="A1:S1"/>
    <mergeCell ref="A3:S3"/>
    <mergeCell ref="A4:B4"/>
    <mergeCell ref="C4:S4"/>
    <mergeCell ref="A35:D35"/>
    <mergeCell ref="A36:D36"/>
    <mergeCell ref="A37:D37"/>
    <mergeCell ref="A38:D38"/>
    <mergeCell ref="A39:D39"/>
    <mergeCell ref="A21:D21"/>
    <mergeCell ref="A22:D22"/>
    <mergeCell ref="A23:D23"/>
    <mergeCell ref="A31:D31"/>
    <mergeCell ref="A32:D32"/>
    <mergeCell ref="A33:D33"/>
    <mergeCell ref="A24:D24"/>
    <mergeCell ref="A25:D25"/>
    <mergeCell ref="A26:D26"/>
    <mergeCell ref="A27:D27"/>
    <mergeCell ref="A28:D28"/>
    <mergeCell ref="A29:D29"/>
    <mergeCell ref="A30:D30"/>
    <mergeCell ref="A34:D34"/>
    <mergeCell ref="A15:D15"/>
  </mergeCells>
  <conditionalFormatting sqref="B128:B142">
    <cfRule type="expression" dxfId="5" priority="1">
      <formula>TRIM(A128)&lt;&gt;""</formula>
    </cfRule>
  </conditionalFormatting>
  <conditionalFormatting sqref="F110">
    <cfRule type="cellIs" dxfId="4" priority="2" stopIfTrue="1" operator="equal">
      <formula>0</formula>
    </cfRule>
    <cfRule type="expression" dxfId="3" priority="6">
      <formula>F110&gt;E110</formula>
    </cfRule>
  </conditionalFormatting>
  <conditionalFormatting sqref="F10:K10">
    <cfRule type="expression" dxfId="2" priority="7">
      <formula>F$11&lt;&gt;1596</formula>
    </cfRule>
  </conditionalFormatting>
  <conditionalFormatting sqref="F16:K87">
    <cfRule type="expression" dxfId="1" priority="14">
      <formula>OR(ISBLANK(F$11),$E16="o")</formula>
    </cfRule>
  </conditionalFormatting>
  <conditionalFormatting sqref="L16:Q87">
    <cfRule type="expression" dxfId="0" priority="15" stopIfTrue="1">
      <formula>OR($E16="f",$E16="?")</formula>
    </cfRule>
  </conditionalFormatting>
  <dataValidations count="13">
    <dataValidation type="whole" operator="lessThanOrEqual" allowBlank="1" showInputMessage="1" showErrorMessage="1" error="Gelieve een bedrag lager dan of gelijk aan 25.000 EUR in te vullen" sqref="E105" xr:uid="{B4A2D637-F386-4490-8F3F-31F150C1D1D8}">
      <formula1>25000</formula1>
    </dataValidation>
    <dataValidation type="custom" operator="equal" showErrorMessage="1" error="Bij personen die factureren of onbezoldigden mogen geen extralegale voordelen ingevuld worden.  Bij anderen mag x ingevuld worden indien van toepassing." promptTitle="gfd" prompt="sfdsqfdsqfsq" sqref="O65549:S65577 O131085:S131113 O196621:S196649 O262157:S262185 O327693:S327721 O393229:S393257 O458765:S458793 O524301:S524329 O589837:S589865 O655373:S655401 O720909:S720937 O786445:S786473 O851981:S852009 O917517:S917545 O983053:S983081" xr:uid="{1D6C8DA1-90E0-4B1F-99D1-5DC09F876839}">
      <formula1>IF(OR($E65549="z",$E65549="o"),O65549="",O65549="x")</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71:SX65599 IX65571:JB65599 WVJ983075:WVN983103 WLN983075:WLR983103 WBR983075:WBV983103 VRV983075:VRZ983103 VHZ983075:VID983103 UYD983075:UYH983103 UOH983075:UOL983103 UEL983075:UEP983103 TUP983075:TUT983103 TKT983075:TKX983103 TAX983075:TBB983103 SRB983075:SRF983103 SHF983075:SHJ983103 RXJ983075:RXN983103 RNN983075:RNR983103 RDR983075:RDV983103 QTV983075:QTZ983103 QJZ983075:QKD983103 QAD983075:QAH983103 PQH983075:PQL983103 PGL983075:PGP983103 OWP983075:OWT983103 OMT983075:OMX983103 OCX983075:ODB983103 NTB983075:NTF983103 NJF983075:NJJ983103 MZJ983075:MZN983103 MPN983075:MPR983103 MFR983075:MFV983103 LVV983075:LVZ983103 LLZ983075:LMD983103 LCD983075:LCH983103 KSH983075:KSL983103 KIL983075:KIP983103 JYP983075:JYT983103 JOT983075:JOX983103 JEX983075:JFB983103 IVB983075:IVF983103 ILF983075:ILJ983103 IBJ983075:IBN983103 HRN983075:HRR983103 HHR983075:HHV983103 GXV983075:GXZ983103 GNZ983075:GOD983103 GED983075:GEH983103 FUH983075:FUL983103 FKL983075:FKP983103 FAP983075:FAT983103 EQT983075:EQX983103 EGX983075:EHB983103 DXB983075:DXF983103 DNF983075:DNJ983103 DDJ983075:DDN983103 CTN983075:CTR983103 CJR983075:CJV983103 BZV983075:BZZ983103 BPZ983075:BQD983103 BGD983075:BGH983103 AWH983075:AWL983103 AML983075:AMP983103 ACP983075:ACT983103 ST983075:SX983103 IX983075:JB983103 WVJ917539:WVN917567 WLN917539:WLR917567 WBR917539:WBV917567 VRV917539:VRZ917567 VHZ917539:VID917567 UYD917539:UYH917567 UOH917539:UOL917567 UEL917539:UEP917567 TUP917539:TUT917567 TKT917539:TKX917567 TAX917539:TBB917567 SRB917539:SRF917567 SHF917539:SHJ917567 RXJ917539:RXN917567 RNN917539:RNR917567 RDR917539:RDV917567 QTV917539:QTZ917567 QJZ917539:QKD917567 QAD917539:QAH917567 PQH917539:PQL917567 PGL917539:PGP917567 OWP917539:OWT917567 OMT917539:OMX917567 OCX917539:ODB917567 NTB917539:NTF917567 NJF917539:NJJ917567 MZJ917539:MZN917567 MPN917539:MPR917567 MFR917539:MFV917567 LVV917539:LVZ917567 LLZ917539:LMD917567 LCD917539:LCH917567 KSH917539:KSL917567 KIL917539:KIP917567 JYP917539:JYT917567 JOT917539:JOX917567 JEX917539:JFB917567 IVB917539:IVF917567 ILF917539:ILJ917567 IBJ917539:IBN917567 HRN917539:HRR917567 HHR917539:HHV917567 GXV917539:GXZ917567 GNZ917539:GOD917567 GED917539:GEH917567 FUH917539:FUL917567 FKL917539:FKP917567 FAP917539:FAT917567 EQT917539:EQX917567 EGX917539:EHB917567 DXB917539:DXF917567 DNF917539:DNJ917567 DDJ917539:DDN917567 CTN917539:CTR917567 CJR917539:CJV917567 BZV917539:BZZ917567 BPZ917539:BQD917567 BGD917539:BGH917567 AWH917539:AWL917567 AML917539:AMP917567 ACP917539:ACT917567 ST917539:SX917567 IX917539:JB917567 WVJ852003:WVN852031 WLN852003:WLR852031 WBR852003:WBV852031 VRV852003:VRZ852031 VHZ852003:VID852031 UYD852003:UYH852031 UOH852003:UOL852031 UEL852003:UEP852031 TUP852003:TUT852031 TKT852003:TKX852031 TAX852003:TBB852031 SRB852003:SRF852031 SHF852003:SHJ852031 RXJ852003:RXN852031 RNN852003:RNR852031 RDR852003:RDV852031 QTV852003:QTZ852031 QJZ852003:QKD852031 QAD852003:QAH852031 PQH852003:PQL852031 PGL852003:PGP852031 OWP852003:OWT852031 OMT852003:OMX852031 OCX852003:ODB852031 NTB852003:NTF852031 NJF852003:NJJ852031 MZJ852003:MZN852031 MPN852003:MPR852031 MFR852003:MFV852031 LVV852003:LVZ852031 LLZ852003:LMD852031 LCD852003:LCH852031 KSH852003:KSL852031 KIL852003:KIP852031 JYP852003:JYT852031 JOT852003:JOX852031 JEX852003:JFB852031 IVB852003:IVF852031 ILF852003:ILJ852031 IBJ852003:IBN852031 HRN852003:HRR852031 HHR852003:HHV852031 GXV852003:GXZ852031 GNZ852003:GOD852031 GED852003:GEH852031 FUH852003:FUL852031 FKL852003:FKP852031 FAP852003:FAT852031 EQT852003:EQX852031 EGX852003:EHB852031 DXB852003:DXF852031 DNF852003:DNJ852031 DDJ852003:DDN852031 CTN852003:CTR852031 CJR852003:CJV852031 BZV852003:BZZ852031 BPZ852003:BQD852031 BGD852003:BGH852031 AWH852003:AWL852031 AML852003:AMP852031 ACP852003:ACT852031 ST852003:SX852031 IX852003:JB852031 WVJ786467:WVN786495 WLN786467:WLR786495 WBR786467:WBV786495 VRV786467:VRZ786495 VHZ786467:VID786495 UYD786467:UYH786495 UOH786467:UOL786495 UEL786467:UEP786495 TUP786467:TUT786495 TKT786467:TKX786495 TAX786467:TBB786495 SRB786467:SRF786495 SHF786467:SHJ786495 RXJ786467:RXN786495 RNN786467:RNR786495 RDR786467:RDV786495 QTV786467:QTZ786495 QJZ786467:QKD786495 QAD786467:QAH786495 PQH786467:PQL786495 PGL786467:PGP786495 OWP786467:OWT786495 OMT786467:OMX786495 OCX786467:ODB786495 NTB786467:NTF786495 NJF786467:NJJ786495 MZJ786467:MZN786495 MPN786467:MPR786495 MFR786467:MFV786495 LVV786467:LVZ786495 LLZ786467:LMD786495 LCD786467:LCH786495 KSH786467:KSL786495 KIL786467:KIP786495 JYP786467:JYT786495 JOT786467:JOX786495 JEX786467:JFB786495 IVB786467:IVF786495 ILF786467:ILJ786495 IBJ786467:IBN786495 HRN786467:HRR786495 HHR786467:HHV786495 GXV786467:GXZ786495 GNZ786467:GOD786495 GED786467:GEH786495 FUH786467:FUL786495 FKL786467:FKP786495 FAP786467:FAT786495 EQT786467:EQX786495 EGX786467:EHB786495 DXB786467:DXF786495 DNF786467:DNJ786495 DDJ786467:DDN786495 CTN786467:CTR786495 CJR786467:CJV786495 BZV786467:BZZ786495 BPZ786467:BQD786495 BGD786467:BGH786495 AWH786467:AWL786495 AML786467:AMP786495 ACP786467:ACT786495 ST786467:SX786495 IX786467:JB786495 WVJ720931:WVN720959 WLN720931:WLR720959 WBR720931:WBV720959 VRV720931:VRZ720959 VHZ720931:VID720959 UYD720931:UYH720959 UOH720931:UOL720959 UEL720931:UEP720959 TUP720931:TUT720959 TKT720931:TKX720959 TAX720931:TBB720959 SRB720931:SRF720959 SHF720931:SHJ720959 RXJ720931:RXN720959 RNN720931:RNR720959 RDR720931:RDV720959 QTV720931:QTZ720959 QJZ720931:QKD720959 QAD720931:QAH720959 PQH720931:PQL720959 PGL720931:PGP720959 OWP720931:OWT720959 OMT720931:OMX720959 OCX720931:ODB720959 NTB720931:NTF720959 NJF720931:NJJ720959 MZJ720931:MZN720959 MPN720931:MPR720959 MFR720931:MFV720959 LVV720931:LVZ720959 LLZ720931:LMD720959 LCD720931:LCH720959 KSH720931:KSL720959 KIL720931:KIP720959 JYP720931:JYT720959 JOT720931:JOX720959 JEX720931:JFB720959 IVB720931:IVF720959 ILF720931:ILJ720959 IBJ720931:IBN720959 HRN720931:HRR720959 HHR720931:HHV720959 GXV720931:GXZ720959 GNZ720931:GOD720959 GED720931:GEH720959 FUH720931:FUL720959 FKL720931:FKP720959 FAP720931:FAT720959 EQT720931:EQX720959 EGX720931:EHB720959 DXB720931:DXF720959 DNF720931:DNJ720959 DDJ720931:DDN720959 CTN720931:CTR720959 CJR720931:CJV720959 BZV720931:BZZ720959 BPZ720931:BQD720959 BGD720931:BGH720959 AWH720931:AWL720959 AML720931:AMP720959 ACP720931:ACT720959 ST720931:SX720959 IX720931:JB720959 WVJ655395:WVN655423 WLN655395:WLR655423 WBR655395:WBV655423 VRV655395:VRZ655423 VHZ655395:VID655423 UYD655395:UYH655423 UOH655395:UOL655423 UEL655395:UEP655423 TUP655395:TUT655423 TKT655395:TKX655423 TAX655395:TBB655423 SRB655395:SRF655423 SHF655395:SHJ655423 RXJ655395:RXN655423 RNN655395:RNR655423 RDR655395:RDV655423 QTV655395:QTZ655423 QJZ655395:QKD655423 QAD655395:QAH655423 PQH655395:PQL655423 PGL655395:PGP655423 OWP655395:OWT655423 OMT655395:OMX655423 OCX655395:ODB655423 NTB655395:NTF655423 NJF655395:NJJ655423 MZJ655395:MZN655423 MPN655395:MPR655423 MFR655395:MFV655423 LVV655395:LVZ655423 LLZ655395:LMD655423 LCD655395:LCH655423 KSH655395:KSL655423 KIL655395:KIP655423 JYP655395:JYT655423 JOT655395:JOX655423 JEX655395:JFB655423 IVB655395:IVF655423 ILF655395:ILJ655423 IBJ655395:IBN655423 HRN655395:HRR655423 HHR655395:HHV655423 GXV655395:GXZ655423 GNZ655395:GOD655423 GED655395:GEH655423 FUH655395:FUL655423 FKL655395:FKP655423 FAP655395:FAT655423 EQT655395:EQX655423 EGX655395:EHB655423 DXB655395:DXF655423 DNF655395:DNJ655423 DDJ655395:DDN655423 CTN655395:CTR655423 CJR655395:CJV655423 BZV655395:BZZ655423 BPZ655395:BQD655423 BGD655395:BGH655423 AWH655395:AWL655423 AML655395:AMP655423 ACP655395:ACT655423 ST655395:SX655423 IX655395:JB655423 WVJ589859:WVN589887 WLN589859:WLR589887 WBR589859:WBV589887 VRV589859:VRZ589887 VHZ589859:VID589887 UYD589859:UYH589887 UOH589859:UOL589887 UEL589859:UEP589887 TUP589859:TUT589887 TKT589859:TKX589887 TAX589859:TBB589887 SRB589859:SRF589887 SHF589859:SHJ589887 RXJ589859:RXN589887 RNN589859:RNR589887 RDR589859:RDV589887 QTV589859:QTZ589887 QJZ589859:QKD589887 QAD589859:QAH589887 PQH589859:PQL589887 PGL589859:PGP589887 OWP589859:OWT589887 OMT589859:OMX589887 OCX589859:ODB589887 NTB589859:NTF589887 NJF589859:NJJ589887 MZJ589859:MZN589887 MPN589859:MPR589887 MFR589859:MFV589887 LVV589859:LVZ589887 LLZ589859:LMD589887 LCD589859:LCH589887 KSH589859:KSL589887 KIL589859:KIP589887 JYP589859:JYT589887 JOT589859:JOX589887 JEX589859:JFB589887 IVB589859:IVF589887 ILF589859:ILJ589887 IBJ589859:IBN589887 HRN589859:HRR589887 HHR589859:HHV589887 GXV589859:GXZ589887 GNZ589859:GOD589887 GED589859:GEH589887 FUH589859:FUL589887 FKL589859:FKP589887 FAP589859:FAT589887 EQT589859:EQX589887 EGX589859:EHB589887 DXB589859:DXF589887 DNF589859:DNJ589887 DDJ589859:DDN589887 CTN589859:CTR589887 CJR589859:CJV589887 BZV589859:BZZ589887 BPZ589859:BQD589887 BGD589859:BGH589887 AWH589859:AWL589887 AML589859:AMP589887 ACP589859:ACT589887 ST589859:SX589887 IX589859:JB589887 WVJ524323:WVN524351 WLN524323:WLR524351 WBR524323:WBV524351 VRV524323:VRZ524351 VHZ524323:VID524351 UYD524323:UYH524351 UOH524323:UOL524351 UEL524323:UEP524351 TUP524323:TUT524351 TKT524323:TKX524351 TAX524323:TBB524351 SRB524323:SRF524351 SHF524323:SHJ524351 RXJ524323:RXN524351 RNN524323:RNR524351 RDR524323:RDV524351 QTV524323:QTZ524351 QJZ524323:QKD524351 QAD524323:QAH524351 PQH524323:PQL524351 PGL524323:PGP524351 OWP524323:OWT524351 OMT524323:OMX524351 OCX524323:ODB524351 NTB524323:NTF524351 NJF524323:NJJ524351 MZJ524323:MZN524351 MPN524323:MPR524351 MFR524323:MFV524351 LVV524323:LVZ524351 LLZ524323:LMD524351 LCD524323:LCH524351 KSH524323:KSL524351 KIL524323:KIP524351 JYP524323:JYT524351 JOT524323:JOX524351 JEX524323:JFB524351 IVB524323:IVF524351 ILF524323:ILJ524351 IBJ524323:IBN524351 HRN524323:HRR524351 HHR524323:HHV524351 GXV524323:GXZ524351 GNZ524323:GOD524351 GED524323:GEH524351 FUH524323:FUL524351 FKL524323:FKP524351 FAP524323:FAT524351 EQT524323:EQX524351 EGX524323:EHB524351 DXB524323:DXF524351 DNF524323:DNJ524351 DDJ524323:DDN524351 CTN524323:CTR524351 CJR524323:CJV524351 BZV524323:BZZ524351 BPZ524323:BQD524351 BGD524323:BGH524351 AWH524323:AWL524351 AML524323:AMP524351 ACP524323:ACT524351 ST524323:SX524351 IX524323:JB524351 WVJ458787:WVN458815 WLN458787:WLR458815 WBR458787:WBV458815 VRV458787:VRZ458815 VHZ458787:VID458815 UYD458787:UYH458815 UOH458787:UOL458815 UEL458787:UEP458815 TUP458787:TUT458815 TKT458787:TKX458815 TAX458787:TBB458815 SRB458787:SRF458815 SHF458787:SHJ458815 RXJ458787:RXN458815 RNN458787:RNR458815 RDR458787:RDV458815 QTV458787:QTZ458815 QJZ458787:QKD458815 QAD458787:QAH458815 PQH458787:PQL458815 PGL458787:PGP458815 OWP458787:OWT458815 OMT458787:OMX458815 OCX458787:ODB458815 NTB458787:NTF458815 NJF458787:NJJ458815 MZJ458787:MZN458815 MPN458787:MPR458815 MFR458787:MFV458815 LVV458787:LVZ458815 LLZ458787:LMD458815 LCD458787:LCH458815 KSH458787:KSL458815 KIL458787:KIP458815 JYP458787:JYT458815 JOT458787:JOX458815 JEX458787:JFB458815 IVB458787:IVF458815 ILF458787:ILJ458815 IBJ458787:IBN458815 HRN458787:HRR458815 HHR458787:HHV458815 GXV458787:GXZ458815 GNZ458787:GOD458815 GED458787:GEH458815 FUH458787:FUL458815 FKL458787:FKP458815 FAP458787:FAT458815 EQT458787:EQX458815 EGX458787:EHB458815 DXB458787:DXF458815 DNF458787:DNJ458815 DDJ458787:DDN458815 CTN458787:CTR458815 CJR458787:CJV458815 BZV458787:BZZ458815 BPZ458787:BQD458815 BGD458787:BGH458815 AWH458787:AWL458815 AML458787:AMP458815 ACP458787:ACT458815 ST458787:SX458815 IX458787:JB458815 WVJ393251:WVN393279 WLN393251:WLR393279 WBR393251:WBV393279 VRV393251:VRZ393279 VHZ393251:VID393279 UYD393251:UYH393279 UOH393251:UOL393279 UEL393251:UEP393279 TUP393251:TUT393279 TKT393251:TKX393279 TAX393251:TBB393279 SRB393251:SRF393279 SHF393251:SHJ393279 RXJ393251:RXN393279 RNN393251:RNR393279 RDR393251:RDV393279 QTV393251:QTZ393279 QJZ393251:QKD393279 QAD393251:QAH393279 PQH393251:PQL393279 PGL393251:PGP393279 OWP393251:OWT393279 OMT393251:OMX393279 OCX393251:ODB393279 NTB393251:NTF393279 NJF393251:NJJ393279 MZJ393251:MZN393279 MPN393251:MPR393279 MFR393251:MFV393279 LVV393251:LVZ393279 LLZ393251:LMD393279 LCD393251:LCH393279 KSH393251:KSL393279 KIL393251:KIP393279 JYP393251:JYT393279 JOT393251:JOX393279 JEX393251:JFB393279 IVB393251:IVF393279 ILF393251:ILJ393279 IBJ393251:IBN393279 HRN393251:HRR393279 HHR393251:HHV393279 GXV393251:GXZ393279 GNZ393251:GOD393279 GED393251:GEH393279 FUH393251:FUL393279 FKL393251:FKP393279 FAP393251:FAT393279 EQT393251:EQX393279 EGX393251:EHB393279 DXB393251:DXF393279 DNF393251:DNJ393279 DDJ393251:DDN393279 CTN393251:CTR393279 CJR393251:CJV393279 BZV393251:BZZ393279 BPZ393251:BQD393279 BGD393251:BGH393279 AWH393251:AWL393279 AML393251:AMP393279 ACP393251:ACT393279 ST393251:SX393279 IX393251:JB393279 WVJ327715:WVN327743 WLN327715:WLR327743 WBR327715:WBV327743 VRV327715:VRZ327743 VHZ327715:VID327743 UYD327715:UYH327743 UOH327715:UOL327743 UEL327715:UEP327743 TUP327715:TUT327743 TKT327715:TKX327743 TAX327715:TBB327743 SRB327715:SRF327743 SHF327715:SHJ327743 RXJ327715:RXN327743 RNN327715:RNR327743 RDR327715:RDV327743 QTV327715:QTZ327743 QJZ327715:QKD327743 QAD327715:QAH327743 PQH327715:PQL327743 PGL327715:PGP327743 OWP327715:OWT327743 OMT327715:OMX327743 OCX327715:ODB327743 NTB327715:NTF327743 NJF327715:NJJ327743 MZJ327715:MZN327743 MPN327715:MPR327743 MFR327715:MFV327743 LVV327715:LVZ327743 LLZ327715:LMD327743 LCD327715:LCH327743 KSH327715:KSL327743 KIL327715:KIP327743 JYP327715:JYT327743 JOT327715:JOX327743 JEX327715:JFB327743 IVB327715:IVF327743 ILF327715:ILJ327743 IBJ327715:IBN327743 HRN327715:HRR327743 HHR327715:HHV327743 GXV327715:GXZ327743 GNZ327715:GOD327743 GED327715:GEH327743 FUH327715:FUL327743 FKL327715:FKP327743 FAP327715:FAT327743 EQT327715:EQX327743 EGX327715:EHB327743 DXB327715:DXF327743 DNF327715:DNJ327743 DDJ327715:DDN327743 CTN327715:CTR327743 CJR327715:CJV327743 BZV327715:BZZ327743 BPZ327715:BQD327743 BGD327715:BGH327743 AWH327715:AWL327743 AML327715:AMP327743 ACP327715:ACT327743 ST327715:SX327743 IX327715:JB327743 WVJ262179:WVN262207 WLN262179:WLR262207 WBR262179:WBV262207 VRV262179:VRZ262207 VHZ262179:VID262207 UYD262179:UYH262207 UOH262179:UOL262207 UEL262179:UEP262207 TUP262179:TUT262207 TKT262179:TKX262207 TAX262179:TBB262207 SRB262179:SRF262207 SHF262179:SHJ262207 RXJ262179:RXN262207 RNN262179:RNR262207 RDR262179:RDV262207 QTV262179:QTZ262207 QJZ262179:QKD262207 QAD262179:QAH262207 PQH262179:PQL262207 PGL262179:PGP262207 OWP262179:OWT262207 OMT262179:OMX262207 OCX262179:ODB262207 NTB262179:NTF262207 NJF262179:NJJ262207 MZJ262179:MZN262207 MPN262179:MPR262207 MFR262179:MFV262207 LVV262179:LVZ262207 LLZ262179:LMD262207 LCD262179:LCH262207 KSH262179:KSL262207 KIL262179:KIP262207 JYP262179:JYT262207 JOT262179:JOX262207 JEX262179:JFB262207 IVB262179:IVF262207 ILF262179:ILJ262207 IBJ262179:IBN262207 HRN262179:HRR262207 HHR262179:HHV262207 GXV262179:GXZ262207 GNZ262179:GOD262207 GED262179:GEH262207 FUH262179:FUL262207 FKL262179:FKP262207 FAP262179:FAT262207 EQT262179:EQX262207 EGX262179:EHB262207 DXB262179:DXF262207 DNF262179:DNJ262207 DDJ262179:DDN262207 CTN262179:CTR262207 CJR262179:CJV262207 BZV262179:BZZ262207 BPZ262179:BQD262207 BGD262179:BGH262207 AWH262179:AWL262207 AML262179:AMP262207 ACP262179:ACT262207 ST262179:SX262207 IX262179:JB262207 WVJ196643:WVN196671 WLN196643:WLR196671 WBR196643:WBV196671 VRV196643:VRZ196671 VHZ196643:VID196671 UYD196643:UYH196671 UOH196643:UOL196671 UEL196643:UEP196671 TUP196643:TUT196671 TKT196643:TKX196671 TAX196643:TBB196671 SRB196643:SRF196671 SHF196643:SHJ196671 RXJ196643:RXN196671 RNN196643:RNR196671 RDR196643:RDV196671 QTV196643:QTZ196671 QJZ196643:QKD196671 QAD196643:QAH196671 PQH196643:PQL196671 PGL196643:PGP196671 OWP196643:OWT196671 OMT196643:OMX196671 OCX196643:ODB196671 NTB196643:NTF196671 NJF196643:NJJ196671 MZJ196643:MZN196671 MPN196643:MPR196671 MFR196643:MFV196671 LVV196643:LVZ196671 LLZ196643:LMD196671 LCD196643:LCH196671 KSH196643:KSL196671 KIL196643:KIP196671 JYP196643:JYT196671 JOT196643:JOX196671 JEX196643:JFB196671 IVB196643:IVF196671 ILF196643:ILJ196671 IBJ196643:IBN196671 HRN196643:HRR196671 HHR196643:HHV196671 GXV196643:GXZ196671 GNZ196643:GOD196671 GED196643:GEH196671 FUH196643:FUL196671 FKL196643:FKP196671 FAP196643:FAT196671 EQT196643:EQX196671 EGX196643:EHB196671 DXB196643:DXF196671 DNF196643:DNJ196671 DDJ196643:DDN196671 CTN196643:CTR196671 CJR196643:CJV196671 BZV196643:BZZ196671 BPZ196643:BQD196671 BGD196643:BGH196671 AWH196643:AWL196671 AML196643:AMP196671 ACP196643:ACT196671 ST196643:SX196671 IX196643:JB196671 WVJ131107:WVN131135 WLN131107:WLR131135 WBR131107:WBV131135 VRV131107:VRZ131135 VHZ131107:VID131135 UYD131107:UYH131135 UOH131107:UOL131135 UEL131107:UEP131135 TUP131107:TUT131135 TKT131107:TKX131135 TAX131107:TBB131135 SRB131107:SRF131135 SHF131107:SHJ131135 RXJ131107:RXN131135 RNN131107:RNR131135 RDR131107:RDV131135 QTV131107:QTZ131135 QJZ131107:QKD131135 QAD131107:QAH131135 PQH131107:PQL131135 PGL131107:PGP131135 OWP131107:OWT131135 OMT131107:OMX131135 OCX131107:ODB131135 NTB131107:NTF131135 NJF131107:NJJ131135 MZJ131107:MZN131135 MPN131107:MPR131135 MFR131107:MFV131135 LVV131107:LVZ131135 LLZ131107:LMD131135 LCD131107:LCH131135 KSH131107:KSL131135 KIL131107:KIP131135 JYP131107:JYT131135 JOT131107:JOX131135 JEX131107:JFB131135 IVB131107:IVF131135 ILF131107:ILJ131135 IBJ131107:IBN131135 HRN131107:HRR131135 HHR131107:HHV131135 GXV131107:GXZ131135 GNZ131107:GOD131135 GED131107:GEH131135 FUH131107:FUL131135 FKL131107:FKP131135 FAP131107:FAT131135 EQT131107:EQX131135 EGX131107:EHB131135 DXB131107:DXF131135 DNF131107:DNJ131135 DDJ131107:DDN131135 CTN131107:CTR131135 CJR131107:CJV131135 BZV131107:BZZ131135 BPZ131107:BQD131135 BGD131107:BGH131135 AWH131107:AWL131135 AML131107:AMP131135 ACP131107:ACT131135 ST131107:SX131135 IX131107:JB131135 WVJ65571:WVN65599 WLN65571:WLR65599 WBR65571:WBV65599 VRV65571:VRZ65599 VHZ65571:VID65599 UYD65571:UYH65599 UOH65571:UOL65599 UEL65571:UEP65599 TUP65571:TUT65599 TKT65571:TKX65599 TAX65571:TBB65599 SRB65571:SRF65599 SHF65571:SHJ65599 RXJ65571:RXN65599 RNN65571:RNR65599 RDR65571:RDV65599 QTV65571:QTZ65599 QJZ65571:QKD65599 QAD65571:QAH65599 PQH65571:PQL65599 PGL65571:PGP65599 OWP65571:OWT65599 OMT65571:OMX65599 OCX65571:ODB65599 NTB65571:NTF65599 NJF65571:NJJ65599 MZJ65571:MZN65599 MPN65571:MPR65599 MFR65571:MFV65599 LVV65571:LVZ65599 LLZ65571:LMD65599 LCD65571:LCH65599 KSH65571:KSL65599 KIL65571:KIP65599 JYP65571:JYT65599 JOT65571:JOX65599 JEX65571:JFB65599 IVB65571:IVF65599 ILF65571:ILJ65599 IBJ65571:IBN65599 HRN65571:HRR65599 HHR65571:HHV65599 GXV65571:GXZ65599 GNZ65571:GOD65599 GED65571:GEH65599 FUH65571:FUL65599 FKL65571:FKP65599 FAP65571:FAT65599 EQT65571:EQX65599 EGX65571:EHB65599 DXB65571:DXF65599 DNF65571:DNJ65599 DDJ65571:DDN65599 CTN65571:CTR65599 CJR65571:CJV65599 BZV65571:BZZ65599 BPZ65571:BQD65599 BGD65571:BGH65599 AWH65571:AWL65599 AML65571:AMP65599 ACP65571:ACT65599" xr:uid="{C386B342-6711-42C9-8C90-2BE7D07A937E}">
      <formula1>IF(OR($E65549="z",$E65549="o"),IX65571="",IX65571="x")</formula1>
    </dataValidation>
    <dataValidation type="custom" showInputMessage="1" showErrorMessage="1" error="Gelieve eerst de code in te vullen.  Wanneer code o (onbezoldigd) ingevuld wordt mogen geen brutolonen opgegeven worden." sqref="SN65549:SS65599 IR65549:IW65599 WVD983053:WVI983103 WLH983053:WLM983103 WBL983053:WBQ983103 VRP983053:VRU983103 VHT983053:VHY983103 UXX983053:UYC983103 UOB983053:UOG983103 UEF983053:UEK983103 TUJ983053:TUO983103 TKN983053:TKS983103 TAR983053:TAW983103 SQV983053:SRA983103 SGZ983053:SHE983103 RXD983053:RXI983103 RNH983053:RNM983103 RDL983053:RDQ983103 QTP983053:QTU983103 QJT983053:QJY983103 PZX983053:QAC983103 PQB983053:PQG983103 PGF983053:PGK983103 OWJ983053:OWO983103 OMN983053:OMS983103 OCR983053:OCW983103 NSV983053:NTA983103 NIZ983053:NJE983103 MZD983053:MZI983103 MPH983053:MPM983103 MFL983053:MFQ983103 LVP983053:LVU983103 LLT983053:LLY983103 LBX983053:LCC983103 KSB983053:KSG983103 KIF983053:KIK983103 JYJ983053:JYO983103 JON983053:JOS983103 JER983053:JEW983103 IUV983053:IVA983103 IKZ983053:ILE983103 IBD983053:IBI983103 HRH983053:HRM983103 HHL983053:HHQ983103 GXP983053:GXU983103 GNT983053:GNY983103 GDX983053:GEC983103 FUB983053:FUG983103 FKF983053:FKK983103 FAJ983053:FAO983103 EQN983053:EQS983103 EGR983053:EGW983103 DWV983053:DXA983103 DMZ983053:DNE983103 DDD983053:DDI983103 CTH983053:CTM983103 CJL983053:CJQ983103 BZP983053:BZU983103 BPT983053:BPY983103 BFX983053:BGC983103 AWB983053:AWG983103 AMF983053:AMK983103 ACJ983053:ACO983103 SN983053:SS983103 IR983053:IW983103 WVD917517:WVI917567 WLH917517:WLM917567 WBL917517:WBQ917567 VRP917517:VRU917567 VHT917517:VHY917567 UXX917517:UYC917567 UOB917517:UOG917567 UEF917517:UEK917567 TUJ917517:TUO917567 TKN917517:TKS917567 TAR917517:TAW917567 SQV917517:SRA917567 SGZ917517:SHE917567 RXD917517:RXI917567 RNH917517:RNM917567 RDL917517:RDQ917567 QTP917517:QTU917567 QJT917517:QJY917567 PZX917517:QAC917567 PQB917517:PQG917567 PGF917517:PGK917567 OWJ917517:OWO917567 OMN917517:OMS917567 OCR917517:OCW917567 NSV917517:NTA917567 NIZ917517:NJE917567 MZD917517:MZI917567 MPH917517:MPM917567 MFL917517:MFQ917567 LVP917517:LVU917567 LLT917517:LLY917567 LBX917517:LCC917567 KSB917517:KSG917567 KIF917517:KIK917567 JYJ917517:JYO917567 JON917517:JOS917567 JER917517:JEW917567 IUV917517:IVA917567 IKZ917517:ILE917567 IBD917517:IBI917567 HRH917517:HRM917567 HHL917517:HHQ917567 GXP917517:GXU917567 GNT917517:GNY917567 GDX917517:GEC917567 FUB917517:FUG917567 FKF917517:FKK917567 FAJ917517:FAO917567 EQN917517:EQS917567 EGR917517:EGW917567 DWV917517:DXA917567 DMZ917517:DNE917567 DDD917517:DDI917567 CTH917517:CTM917567 CJL917517:CJQ917567 BZP917517:BZU917567 BPT917517:BPY917567 BFX917517:BGC917567 AWB917517:AWG917567 AMF917517:AMK917567 ACJ917517:ACO917567 SN917517:SS917567 IR917517:IW917567 WVD851981:WVI852031 WLH851981:WLM852031 WBL851981:WBQ852031 VRP851981:VRU852031 VHT851981:VHY852031 UXX851981:UYC852031 UOB851981:UOG852031 UEF851981:UEK852031 TUJ851981:TUO852031 TKN851981:TKS852031 TAR851981:TAW852031 SQV851981:SRA852031 SGZ851981:SHE852031 RXD851981:RXI852031 RNH851981:RNM852031 RDL851981:RDQ852031 QTP851981:QTU852031 QJT851981:QJY852031 PZX851981:QAC852031 PQB851981:PQG852031 PGF851981:PGK852031 OWJ851981:OWO852031 OMN851981:OMS852031 OCR851981:OCW852031 NSV851981:NTA852031 NIZ851981:NJE852031 MZD851981:MZI852031 MPH851981:MPM852031 MFL851981:MFQ852031 LVP851981:LVU852031 LLT851981:LLY852031 LBX851981:LCC852031 KSB851981:KSG852031 KIF851981:KIK852031 JYJ851981:JYO852031 JON851981:JOS852031 JER851981:JEW852031 IUV851981:IVA852031 IKZ851981:ILE852031 IBD851981:IBI852031 HRH851981:HRM852031 HHL851981:HHQ852031 GXP851981:GXU852031 GNT851981:GNY852031 GDX851981:GEC852031 FUB851981:FUG852031 FKF851981:FKK852031 FAJ851981:FAO852031 EQN851981:EQS852031 EGR851981:EGW852031 DWV851981:DXA852031 DMZ851981:DNE852031 DDD851981:DDI852031 CTH851981:CTM852031 CJL851981:CJQ852031 BZP851981:BZU852031 BPT851981:BPY852031 BFX851981:BGC852031 AWB851981:AWG852031 AMF851981:AMK852031 ACJ851981:ACO852031 SN851981:SS852031 IR851981:IW852031 WVD786445:WVI786495 WLH786445:WLM786495 WBL786445:WBQ786495 VRP786445:VRU786495 VHT786445:VHY786495 UXX786445:UYC786495 UOB786445:UOG786495 UEF786445:UEK786495 TUJ786445:TUO786495 TKN786445:TKS786495 TAR786445:TAW786495 SQV786445:SRA786495 SGZ786445:SHE786495 RXD786445:RXI786495 RNH786445:RNM786495 RDL786445:RDQ786495 QTP786445:QTU786495 QJT786445:QJY786495 PZX786445:QAC786495 PQB786445:PQG786495 PGF786445:PGK786495 OWJ786445:OWO786495 OMN786445:OMS786495 OCR786445:OCW786495 NSV786445:NTA786495 NIZ786445:NJE786495 MZD786445:MZI786495 MPH786445:MPM786495 MFL786445:MFQ786495 LVP786445:LVU786495 LLT786445:LLY786495 LBX786445:LCC786495 KSB786445:KSG786495 KIF786445:KIK786495 JYJ786445:JYO786495 JON786445:JOS786495 JER786445:JEW786495 IUV786445:IVA786495 IKZ786445:ILE786495 IBD786445:IBI786495 HRH786445:HRM786495 HHL786445:HHQ786495 GXP786445:GXU786495 GNT786445:GNY786495 GDX786445:GEC786495 FUB786445:FUG786495 FKF786445:FKK786495 FAJ786445:FAO786495 EQN786445:EQS786495 EGR786445:EGW786495 DWV786445:DXA786495 DMZ786445:DNE786495 DDD786445:DDI786495 CTH786445:CTM786495 CJL786445:CJQ786495 BZP786445:BZU786495 BPT786445:BPY786495 BFX786445:BGC786495 AWB786445:AWG786495 AMF786445:AMK786495 ACJ786445:ACO786495 SN786445:SS786495 IR786445:IW786495 WVD720909:WVI720959 WLH720909:WLM720959 WBL720909:WBQ720959 VRP720909:VRU720959 VHT720909:VHY720959 UXX720909:UYC720959 UOB720909:UOG720959 UEF720909:UEK720959 TUJ720909:TUO720959 TKN720909:TKS720959 TAR720909:TAW720959 SQV720909:SRA720959 SGZ720909:SHE720959 RXD720909:RXI720959 RNH720909:RNM720959 RDL720909:RDQ720959 QTP720909:QTU720959 QJT720909:QJY720959 PZX720909:QAC720959 PQB720909:PQG720959 PGF720909:PGK720959 OWJ720909:OWO720959 OMN720909:OMS720959 OCR720909:OCW720959 NSV720909:NTA720959 NIZ720909:NJE720959 MZD720909:MZI720959 MPH720909:MPM720959 MFL720909:MFQ720959 LVP720909:LVU720959 LLT720909:LLY720959 LBX720909:LCC720959 KSB720909:KSG720959 KIF720909:KIK720959 JYJ720909:JYO720959 JON720909:JOS720959 JER720909:JEW720959 IUV720909:IVA720959 IKZ720909:ILE720959 IBD720909:IBI720959 HRH720909:HRM720959 HHL720909:HHQ720959 GXP720909:GXU720959 GNT720909:GNY720959 GDX720909:GEC720959 FUB720909:FUG720959 FKF720909:FKK720959 FAJ720909:FAO720959 EQN720909:EQS720959 EGR720909:EGW720959 DWV720909:DXA720959 DMZ720909:DNE720959 DDD720909:DDI720959 CTH720909:CTM720959 CJL720909:CJQ720959 BZP720909:BZU720959 BPT720909:BPY720959 BFX720909:BGC720959 AWB720909:AWG720959 AMF720909:AMK720959 ACJ720909:ACO720959 SN720909:SS720959 IR720909:IW720959 WVD655373:WVI655423 WLH655373:WLM655423 WBL655373:WBQ655423 VRP655373:VRU655423 VHT655373:VHY655423 UXX655373:UYC655423 UOB655373:UOG655423 UEF655373:UEK655423 TUJ655373:TUO655423 TKN655373:TKS655423 TAR655373:TAW655423 SQV655373:SRA655423 SGZ655373:SHE655423 RXD655373:RXI655423 RNH655373:RNM655423 RDL655373:RDQ655423 QTP655373:QTU655423 QJT655373:QJY655423 PZX655373:QAC655423 PQB655373:PQG655423 PGF655373:PGK655423 OWJ655373:OWO655423 OMN655373:OMS655423 OCR655373:OCW655423 NSV655373:NTA655423 NIZ655373:NJE655423 MZD655373:MZI655423 MPH655373:MPM655423 MFL655373:MFQ655423 LVP655373:LVU655423 LLT655373:LLY655423 LBX655373:LCC655423 KSB655373:KSG655423 KIF655373:KIK655423 JYJ655373:JYO655423 JON655373:JOS655423 JER655373:JEW655423 IUV655373:IVA655423 IKZ655373:ILE655423 IBD655373:IBI655423 HRH655373:HRM655423 HHL655373:HHQ655423 GXP655373:GXU655423 GNT655373:GNY655423 GDX655373:GEC655423 FUB655373:FUG655423 FKF655373:FKK655423 FAJ655373:FAO655423 EQN655373:EQS655423 EGR655373:EGW655423 DWV655373:DXA655423 DMZ655373:DNE655423 DDD655373:DDI655423 CTH655373:CTM655423 CJL655373:CJQ655423 BZP655373:BZU655423 BPT655373:BPY655423 BFX655373:BGC655423 AWB655373:AWG655423 AMF655373:AMK655423 ACJ655373:ACO655423 SN655373:SS655423 IR655373:IW655423 WVD589837:WVI589887 WLH589837:WLM589887 WBL589837:WBQ589887 VRP589837:VRU589887 VHT589837:VHY589887 UXX589837:UYC589887 UOB589837:UOG589887 UEF589837:UEK589887 TUJ589837:TUO589887 TKN589837:TKS589887 TAR589837:TAW589887 SQV589837:SRA589887 SGZ589837:SHE589887 RXD589837:RXI589887 RNH589837:RNM589887 RDL589837:RDQ589887 QTP589837:QTU589887 QJT589837:QJY589887 PZX589837:QAC589887 PQB589837:PQG589887 PGF589837:PGK589887 OWJ589837:OWO589887 OMN589837:OMS589887 OCR589837:OCW589887 NSV589837:NTA589887 NIZ589837:NJE589887 MZD589837:MZI589887 MPH589837:MPM589887 MFL589837:MFQ589887 LVP589837:LVU589887 LLT589837:LLY589887 LBX589837:LCC589887 KSB589837:KSG589887 KIF589837:KIK589887 JYJ589837:JYO589887 JON589837:JOS589887 JER589837:JEW589887 IUV589837:IVA589887 IKZ589837:ILE589887 IBD589837:IBI589887 HRH589837:HRM589887 HHL589837:HHQ589887 GXP589837:GXU589887 GNT589837:GNY589887 GDX589837:GEC589887 FUB589837:FUG589887 FKF589837:FKK589887 FAJ589837:FAO589887 EQN589837:EQS589887 EGR589837:EGW589887 DWV589837:DXA589887 DMZ589837:DNE589887 DDD589837:DDI589887 CTH589837:CTM589887 CJL589837:CJQ589887 BZP589837:BZU589887 BPT589837:BPY589887 BFX589837:BGC589887 AWB589837:AWG589887 AMF589837:AMK589887 ACJ589837:ACO589887 SN589837:SS589887 IR589837:IW589887 WVD524301:WVI524351 WLH524301:WLM524351 WBL524301:WBQ524351 VRP524301:VRU524351 VHT524301:VHY524351 UXX524301:UYC524351 UOB524301:UOG524351 UEF524301:UEK524351 TUJ524301:TUO524351 TKN524301:TKS524351 TAR524301:TAW524351 SQV524301:SRA524351 SGZ524301:SHE524351 RXD524301:RXI524351 RNH524301:RNM524351 RDL524301:RDQ524351 QTP524301:QTU524351 QJT524301:QJY524351 PZX524301:QAC524351 PQB524301:PQG524351 PGF524301:PGK524351 OWJ524301:OWO524351 OMN524301:OMS524351 OCR524301:OCW524351 NSV524301:NTA524351 NIZ524301:NJE524351 MZD524301:MZI524351 MPH524301:MPM524351 MFL524301:MFQ524351 LVP524301:LVU524351 LLT524301:LLY524351 LBX524301:LCC524351 KSB524301:KSG524351 KIF524301:KIK524351 JYJ524301:JYO524351 JON524301:JOS524351 JER524301:JEW524351 IUV524301:IVA524351 IKZ524301:ILE524351 IBD524301:IBI524351 HRH524301:HRM524351 HHL524301:HHQ524351 GXP524301:GXU524351 GNT524301:GNY524351 GDX524301:GEC524351 FUB524301:FUG524351 FKF524301:FKK524351 FAJ524301:FAO524351 EQN524301:EQS524351 EGR524301:EGW524351 DWV524301:DXA524351 DMZ524301:DNE524351 DDD524301:DDI524351 CTH524301:CTM524351 CJL524301:CJQ524351 BZP524301:BZU524351 BPT524301:BPY524351 BFX524301:BGC524351 AWB524301:AWG524351 AMF524301:AMK524351 ACJ524301:ACO524351 SN524301:SS524351 IR524301:IW524351 WVD458765:WVI458815 WLH458765:WLM458815 WBL458765:WBQ458815 VRP458765:VRU458815 VHT458765:VHY458815 UXX458765:UYC458815 UOB458765:UOG458815 UEF458765:UEK458815 TUJ458765:TUO458815 TKN458765:TKS458815 TAR458765:TAW458815 SQV458765:SRA458815 SGZ458765:SHE458815 RXD458765:RXI458815 RNH458765:RNM458815 RDL458765:RDQ458815 QTP458765:QTU458815 QJT458765:QJY458815 PZX458765:QAC458815 PQB458765:PQG458815 PGF458765:PGK458815 OWJ458765:OWO458815 OMN458765:OMS458815 OCR458765:OCW458815 NSV458765:NTA458815 NIZ458765:NJE458815 MZD458765:MZI458815 MPH458765:MPM458815 MFL458765:MFQ458815 LVP458765:LVU458815 LLT458765:LLY458815 LBX458765:LCC458815 KSB458765:KSG458815 KIF458765:KIK458815 JYJ458765:JYO458815 JON458765:JOS458815 JER458765:JEW458815 IUV458765:IVA458815 IKZ458765:ILE458815 IBD458765:IBI458815 HRH458765:HRM458815 HHL458765:HHQ458815 GXP458765:GXU458815 GNT458765:GNY458815 GDX458765:GEC458815 FUB458765:FUG458815 FKF458765:FKK458815 FAJ458765:FAO458815 EQN458765:EQS458815 EGR458765:EGW458815 DWV458765:DXA458815 DMZ458765:DNE458815 DDD458765:DDI458815 CTH458765:CTM458815 CJL458765:CJQ458815 BZP458765:BZU458815 BPT458765:BPY458815 BFX458765:BGC458815 AWB458765:AWG458815 AMF458765:AMK458815 ACJ458765:ACO458815 SN458765:SS458815 IR458765:IW458815 WVD393229:WVI393279 WLH393229:WLM393279 WBL393229:WBQ393279 VRP393229:VRU393279 VHT393229:VHY393279 UXX393229:UYC393279 UOB393229:UOG393279 UEF393229:UEK393279 TUJ393229:TUO393279 TKN393229:TKS393279 TAR393229:TAW393279 SQV393229:SRA393279 SGZ393229:SHE393279 RXD393229:RXI393279 RNH393229:RNM393279 RDL393229:RDQ393279 QTP393229:QTU393279 QJT393229:QJY393279 PZX393229:QAC393279 PQB393229:PQG393279 PGF393229:PGK393279 OWJ393229:OWO393279 OMN393229:OMS393279 OCR393229:OCW393279 NSV393229:NTA393279 NIZ393229:NJE393279 MZD393229:MZI393279 MPH393229:MPM393279 MFL393229:MFQ393279 LVP393229:LVU393279 LLT393229:LLY393279 LBX393229:LCC393279 KSB393229:KSG393279 KIF393229:KIK393279 JYJ393229:JYO393279 JON393229:JOS393279 JER393229:JEW393279 IUV393229:IVA393279 IKZ393229:ILE393279 IBD393229:IBI393279 HRH393229:HRM393279 HHL393229:HHQ393279 GXP393229:GXU393279 GNT393229:GNY393279 GDX393229:GEC393279 FUB393229:FUG393279 FKF393229:FKK393279 FAJ393229:FAO393279 EQN393229:EQS393279 EGR393229:EGW393279 DWV393229:DXA393279 DMZ393229:DNE393279 DDD393229:DDI393279 CTH393229:CTM393279 CJL393229:CJQ393279 BZP393229:BZU393279 BPT393229:BPY393279 BFX393229:BGC393279 AWB393229:AWG393279 AMF393229:AMK393279 ACJ393229:ACO393279 SN393229:SS393279 IR393229:IW393279 WVD327693:WVI327743 WLH327693:WLM327743 WBL327693:WBQ327743 VRP327693:VRU327743 VHT327693:VHY327743 UXX327693:UYC327743 UOB327693:UOG327743 UEF327693:UEK327743 TUJ327693:TUO327743 TKN327693:TKS327743 TAR327693:TAW327743 SQV327693:SRA327743 SGZ327693:SHE327743 RXD327693:RXI327743 RNH327693:RNM327743 RDL327693:RDQ327743 QTP327693:QTU327743 QJT327693:QJY327743 PZX327693:QAC327743 PQB327693:PQG327743 PGF327693:PGK327743 OWJ327693:OWO327743 OMN327693:OMS327743 OCR327693:OCW327743 NSV327693:NTA327743 NIZ327693:NJE327743 MZD327693:MZI327743 MPH327693:MPM327743 MFL327693:MFQ327743 LVP327693:LVU327743 LLT327693:LLY327743 LBX327693:LCC327743 KSB327693:KSG327743 KIF327693:KIK327743 JYJ327693:JYO327743 JON327693:JOS327743 JER327693:JEW327743 IUV327693:IVA327743 IKZ327693:ILE327743 IBD327693:IBI327743 HRH327693:HRM327743 HHL327693:HHQ327743 GXP327693:GXU327743 GNT327693:GNY327743 GDX327693:GEC327743 FUB327693:FUG327743 FKF327693:FKK327743 FAJ327693:FAO327743 EQN327693:EQS327743 EGR327693:EGW327743 DWV327693:DXA327743 DMZ327693:DNE327743 DDD327693:DDI327743 CTH327693:CTM327743 CJL327693:CJQ327743 BZP327693:BZU327743 BPT327693:BPY327743 BFX327693:BGC327743 AWB327693:AWG327743 AMF327693:AMK327743 ACJ327693:ACO327743 SN327693:SS327743 IR327693:IW327743 WVD262157:WVI262207 WLH262157:WLM262207 WBL262157:WBQ262207 VRP262157:VRU262207 VHT262157:VHY262207 UXX262157:UYC262207 UOB262157:UOG262207 UEF262157:UEK262207 TUJ262157:TUO262207 TKN262157:TKS262207 TAR262157:TAW262207 SQV262157:SRA262207 SGZ262157:SHE262207 RXD262157:RXI262207 RNH262157:RNM262207 RDL262157:RDQ262207 QTP262157:QTU262207 QJT262157:QJY262207 PZX262157:QAC262207 PQB262157:PQG262207 PGF262157:PGK262207 OWJ262157:OWO262207 OMN262157:OMS262207 OCR262157:OCW262207 NSV262157:NTA262207 NIZ262157:NJE262207 MZD262157:MZI262207 MPH262157:MPM262207 MFL262157:MFQ262207 LVP262157:LVU262207 LLT262157:LLY262207 LBX262157:LCC262207 KSB262157:KSG262207 KIF262157:KIK262207 JYJ262157:JYO262207 JON262157:JOS262207 JER262157:JEW262207 IUV262157:IVA262207 IKZ262157:ILE262207 IBD262157:IBI262207 HRH262157:HRM262207 HHL262157:HHQ262207 GXP262157:GXU262207 GNT262157:GNY262207 GDX262157:GEC262207 FUB262157:FUG262207 FKF262157:FKK262207 FAJ262157:FAO262207 EQN262157:EQS262207 EGR262157:EGW262207 DWV262157:DXA262207 DMZ262157:DNE262207 DDD262157:DDI262207 CTH262157:CTM262207 CJL262157:CJQ262207 BZP262157:BZU262207 BPT262157:BPY262207 BFX262157:BGC262207 AWB262157:AWG262207 AMF262157:AMK262207 ACJ262157:ACO262207 SN262157:SS262207 IR262157:IW262207 WVD196621:WVI196671 WLH196621:WLM196671 WBL196621:WBQ196671 VRP196621:VRU196671 VHT196621:VHY196671 UXX196621:UYC196671 UOB196621:UOG196671 UEF196621:UEK196671 TUJ196621:TUO196671 TKN196621:TKS196671 TAR196621:TAW196671 SQV196621:SRA196671 SGZ196621:SHE196671 RXD196621:RXI196671 RNH196621:RNM196671 RDL196621:RDQ196671 QTP196621:QTU196671 QJT196621:QJY196671 PZX196621:QAC196671 PQB196621:PQG196671 PGF196621:PGK196671 OWJ196621:OWO196671 OMN196621:OMS196671 OCR196621:OCW196671 NSV196621:NTA196671 NIZ196621:NJE196671 MZD196621:MZI196671 MPH196621:MPM196671 MFL196621:MFQ196671 LVP196621:LVU196671 LLT196621:LLY196671 LBX196621:LCC196671 KSB196621:KSG196671 KIF196621:KIK196671 JYJ196621:JYO196671 JON196621:JOS196671 JER196621:JEW196671 IUV196621:IVA196671 IKZ196621:ILE196671 IBD196621:IBI196671 HRH196621:HRM196671 HHL196621:HHQ196671 GXP196621:GXU196671 GNT196621:GNY196671 GDX196621:GEC196671 FUB196621:FUG196671 FKF196621:FKK196671 FAJ196621:FAO196671 EQN196621:EQS196671 EGR196621:EGW196671 DWV196621:DXA196671 DMZ196621:DNE196671 DDD196621:DDI196671 CTH196621:CTM196671 CJL196621:CJQ196671 BZP196621:BZU196671 BPT196621:BPY196671 BFX196621:BGC196671 AWB196621:AWG196671 AMF196621:AMK196671 ACJ196621:ACO196671 SN196621:SS196671 IR196621:IW196671 WVD131085:WVI131135 WLH131085:WLM131135 WBL131085:WBQ131135 VRP131085:VRU131135 VHT131085:VHY131135 UXX131085:UYC131135 UOB131085:UOG131135 UEF131085:UEK131135 TUJ131085:TUO131135 TKN131085:TKS131135 TAR131085:TAW131135 SQV131085:SRA131135 SGZ131085:SHE131135 RXD131085:RXI131135 RNH131085:RNM131135 RDL131085:RDQ131135 QTP131085:QTU131135 QJT131085:QJY131135 PZX131085:QAC131135 PQB131085:PQG131135 PGF131085:PGK131135 OWJ131085:OWO131135 OMN131085:OMS131135 OCR131085:OCW131135 NSV131085:NTA131135 NIZ131085:NJE131135 MZD131085:MZI131135 MPH131085:MPM131135 MFL131085:MFQ131135 LVP131085:LVU131135 LLT131085:LLY131135 LBX131085:LCC131135 KSB131085:KSG131135 KIF131085:KIK131135 JYJ131085:JYO131135 JON131085:JOS131135 JER131085:JEW131135 IUV131085:IVA131135 IKZ131085:ILE131135 IBD131085:IBI131135 HRH131085:HRM131135 HHL131085:HHQ131135 GXP131085:GXU131135 GNT131085:GNY131135 GDX131085:GEC131135 FUB131085:FUG131135 FKF131085:FKK131135 FAJ131085:FAO131135 EQN131085:EQS131135 EGR131085:EGW131135 DWV131085:DXA131135 DMZ131085:DNE131135 DDD131085:DDI131135 CTH131085:CTM131135 CJL131085:CJQ131135 BZP131085:BZU131135 BPT131085:BPY131135 BFX131085:BGC131135 AWB131085:AWG131135 AMF131085:AMK131135 ACJ131085:ACO131135 SN131085:SS131135 IR131085:IW131135 WVD65549:WVI65599 WLH65549:WLM65599 WBL65549:WBQ65599 VRP65549:VRU65599 VHT65549:VHY65599 UXX65549:UYC65599 UOB65549:UOG65599 UEF65549:UEK65599 TUJ65549:TUO65599 TKN65549:TKS65599 TAR65549:TAW65599 SQV65549:SRA65599 SGZ65549:SHE65599 RXD65549:RXI65599 RNH65549:RNM65599 RDL65549:RDQ65599 QTP65549:QTU65599 QJT65549:QJY65599 PZX65549:QAC65599 PQB65549:PQG65599 PGF65549:PGK65599 OWJ65549:OWO65599 OMN65549:OMS65599 OCR65549:OCW65599 NSV65549:NTA65599 NIZ65549:NJE65599 MZD65549:MZI65599 MPH65549:MPM65599 MFL65549:MFQ65599 LVP65549:LVU65599 LLT65549:LLY65599 LBX65549:LCC65599 KSB65549:KSG65599 KIF65549:KIK65599 JYJ65549:JYO65599 JON65549:JOS65599 JER65549:JEW65599 IUV65549:IVA65599 IKZ65549:ILE65599 IBD65549:IBI65599 HRH65549:HRM65599 HHL65549:HHQ65599 GXP65549:GXU65599 GNT65549:GNY65599 GDX65549:GEC65599 FUB65549:FUG65599 FKF65549:FKK65599 FAJ65549:FAO65599 EQN65549:EQS65599 EGR65549:EGW65599 DWV65549:DXA65599 DMZ65549:DNE65599 DDD65549:DDI65599 CTH65549:CTM65599 CJL65549:CJQ65599 BZP65549:BZU65599 BPT65549:BPY65599 BFX65549:BGC65599 AWB65549:AWG65599 AMF65549:AMK65599 ACJ65549:ACO65599" xr:uid="{366E767F-7231-4058-A640-A62BEA0D38EB}">
      <formula1>IF($E65527="o",IR65549="",IF($E65527="",IR65549="",IR65549&gt;0))</formula1>
    </dataValidation>
    <dataValidation type="custom" operator="equal" showErrorMessage="1" error="Bij personen die factureren of onbezoldigden mogen geen extralegale voordelen ingevuld worden.  Bij anderen mag x ingevuld worden indien van toepassing." promptTitle="gfd" prompt="sfdsqfdsqfsq" sqref="ST65549:SX65570 IX65549:JB65570 WVJ983053:WVN983074 WLN983053:WLR983074 WBR983053:WBV983074 VRV983053:VRZ983074 VHZ983053:VID983074 UYD983053:UYH983074 UOH983053:UOL983074 UEL983053:UEP983074 TUP983053:TUT983074 TKT983053:TKX983074 TAX983053:TBB983074 SRB983053:SRF983074 SHF983053:SHJ983074 RXJ983053:RXN983074 RNN983053:RNR983074 RDR983053:RDV983074 QTV983053:QTZ983074 QJZ983053:QKD983074 QAD983053:QAH983074 PQH983053:PQL983074 PGL983053:PGP983074 OWP983053:OWT983074 OMT983053:OMX983074 OCX983053:ODB983074 NTB983053:NTF983074 NJF983053:NJJ983074 MZJ983053:MZN983074 MPN983053:MPR983074 MFR983053:MFV983074 LVV983053:LVZ983074 LLZ983053:LMD983074 LCD983053:LCH983074 KSH983053:KSL983074 KIL983053:KIP983074 JYP983053:JYT983074 JOT983053:JOX983074 JEX983053:JFB983074 IVB983053:IVF983074 ILF983053:ILJ983074 IBJ983053:IBN983074 HRN983053:HRR983074 HHR983053:HHV983074 GXV983053:GXZ983074 GNZ983053:GOD983074 GED983053:GEH983074 FUH983053:FUL983074 FKL983053:FKP983074 FAP983053:FAT983074 EQT983053:EQX983074 EGX983053:EHB983074 DXB983053:DXF983074 DNF983053:DNJ983074 DDJ983053:DDN983074 CTN983053:CTR983074 CJR983053:CJV983074 BZV983053:BZZ983074 BPZ983053:BQD983074 BGD983053:BGH983074 AWH983053:AWL983074 AML983053:AMP983074 ACP983053:ACT983074 ST983053:SX983074 IX983053:JB983074 WVJ917517:WVN917538 WLN917517:WLR917538 WBR917517:WBV917538 VRV917517:VRZ917538 VHZ917517:VID917538 UYD917517:UYH917538 UOH917517:UOL917538 UEL917517:UEP917538 TUP917517:TUT917538 TKT917517:TKX917538 TAX917517:TBB917538 SRB917517:SRF917538 SHF917517:SHJ917538 RXJ917517:RXN917538 RNN917517:RNR917538 RDR917517:RDV917538 QTV917517:QTZ917538 QJZ917517:QKD917538 QAD917517:QAH917538 PQH917517:PQL917538 PGL917517:PGP917538 OWP917517:OWT917538 OMT917517:OMX917538 OCX917517:ODB917538 NTB917517:NTF917538 NJF917517:NJJ917538 MZJ917517:MZN917538 MPN917517:MPR917538 MFR917517:MFV917538 LVV917517:LVZ917538 LLZ917517:LMD917538 LCD917517:LCH917538 KSH917517:KSL917538 KIL917517:KIP917538 JYP917517:JYT917538 JOT917517:JOX917538 JEX917517:JFB917538 IVB917517:IVF917538 ILF917517:ILJ917538 IBJ917517:IBN917538 HRN917517:HRR917538 HHR917517:HHV917538 GXV917517:GXZ917538 GNZ917517:GOD917538 GED917517:GEH917538 FUH917517:FUL917538 FKL917517:FKP917538 FAP917517:FAT917538 EQT917517:EQX917538 EGX917517:EHB917538 DXB917517:DXF917538 DNF917517:DNJ917538 DDJ917517:DDN917538 CTN917517:CTR917538 CJR917517:CJV917538 BZV917517:BZZ917538 BPZ917517:BQD917538 BGD917517:BGH917538 AWH917517:AWL917538 AML917517:AMP917538 ACP917517:ACT917538 ST917517:SX917538 IX917517:JB917538 WVJ851981:WVN852002 WLN851981:WLR852002 WBR851981:WBV852002 VRV851981:VRZ852002 VHZ851981:VID852002 UYD851981:UYH852002 UOH851981:UOL852002 UEL851981:UEP852002 TUP851981:TUT852002 TKT851981:TKX852002 TAX851981:TBB852002 SRB851981:SRF852002 SHF851981:SHJ852002 RXJ851981:RXN852002 RNN851981:RNR852002 RDR851981:RDV852002 QTV851981:QTZ852002 QJZ851981:QKD852002 QAD851981:QAH852002 PQH851981:PQL852002 PGL851981:PGP852002 OWP851981:OWT852002 OMT851981:OMX852002 OCX851981:ODB852002 NTB851981:NTF852002 NJF851981:NJJ852002 MZJ851981:MZN852002 MPN851981:MPR852002 MFR851981:MFV852002 LVV851981:LVZ852002 LLZ851981:LMD852002 LCD851981:LCH852002 KSH851981:KSL852002 KIL851981:KIP852002 JYP851981:JYT852002 JOT851981:JOX852002 JEX851981:JFB852002 IVB851981:IVF852002 ILF851981:ILJ852002 IBJ851981:IBN852002 HRN851981:HRR852002 HHR851981:HHV852002 GXV851981:GXZ852002 GNZ851981:GOD852002 GED851981:GEH852002 FUH851981:FUL852002 FKL851981:FKP852002 FAP851981:FAT852002 EQT851981:EQX852002 EGX851981:EHB852002 DXB851981:DXF852002 DNF851981:DNJ852002 DDJ851981:DDN852002 CTN851981:CTR852002 CJR851981:CJV852002 BZV851981:BZZ852002 BPZ851981:BQD852002 BGD851981:BGH852002 AWH851981:AWL852002 AML851981:AMP852002 ACP851981:ACT852002 ST851981:SX852002 IX851981:JB852002 WVJ786445:WVN786466 WLN786445:WLR786466 WBR786445:WBV786466 VRV786445:VRZ786466 VHZ786445:VID786466 UYD786445:UYH786466 UOH786445:UOL786466 UEL786445:UEP786466 TUP786445:TUT786466 TKT786445:TKX786466 TAX786445:TBB786466 SRB786445:SRF786466 SHF786445:SHJ786466 RXJ786445:RXN786466 RNN786445:RNR786466 RDR786445:RDV786466 QTV786445:QTZ786466 QJZ786445:QKD786466 QAD786445:QAH786466 PQH786445:PQL786466 PGL786445:PGP786466 OWP786445:OWT786466 OMT786445:OMX786466 OCX786445:ODB786466 NTB786445:NTF786466 NJF786445:NJJ786466 MZJ786445:MZN786466 MPN786445:MPR786466 MFR786445:MFV786466 LVV786445:LVZ786466 LLZ786445:LMD786466 LCD786445:LCH786466 KSH786445:KSL786466 KIL786445:KIP786466 JYP786445:JYT786466 JOT786445:JOX786466 JEX786445:JFB786466 IVB786445:IVF786466 ILF786445:ILJ786466 IBJ786445:IBN786466 HRN786445:HRR786466 HHR786445:HHV786466 GXV786445:GXZ786466 GNZ786445:GOD786466 GED786445:GEH786466 FUH786445:FUL786466 FKL786445:FKP786466 FAP786445:FAT786466 EQT786445:EQX786466 EGX786445:EHB786466 DXB786445:DXF786466 DNF786445:DNJ786466 DDJ786445:DDN786466 CTN786445:CTR786466 CJR786445:CJV786466 BZV786445:BZZ786466 BPZ786445:BQD786466 BGD786445:BGH786466 AWH786445:AWL786466 AML786445:AMP786466 ACP786445:ACT786466 ST786445:SX786466 IX786445:JB786466 WVJ720909:WVN720930 WLN720909:WLR720930 WBR720909:WBV720930 VRV720909:VRZ720930 VHZ720909:VID720930 UYD720909:UYH720930 UOH720909:UOL720930 UEL720909:UEP720930 TUP720909:TUT720930 TKT720909:TKX720930 TAX720909:TBB720930 SRB720909:SRF720930 SHF720909:SHJ720930 RXJ720909:RXN720930 RNN720909:RNR720930 RDR720909:RDV720930 QTV720909:QTZ720930 QJZ720909:QKD720930 QAD720909:QAH720930 PQH720909:PQL720930 PGL720909:PGP720930 OWP720909:OWT720930 OMT720909:OMX720930 OCX720909:ODB720930 NTB720909:NTF720930 NJF720909:NJJ720930 MZJ720909:MZN720930 MPN720909:MPR720930 MFR720909:MFV720930 LVV720909:LVZ720930 LLZ720909:LMD720930 LCD720909:LCH720930 KSH720909:KSL720930 KIL720909:KIP720930 JYP720909:JYT720930 JOT720909:JOX720930 JEX720909:JFB720930 IVB720909:IVF720930 ILF720909:ILJ720930 IBJ720909:IBN720930 HRN720909:HRR720930 HHR720909:HHV720930 GXV720909:GXZ720930 GNZ720909:GOD720930 GED720909:GEH720930 FUH720909:FUL720930 FKL720909:FKP720930 FAP720909:FAT720930 EQT720909:EQX720930 EGX720909:EHB720930 DXB720909:DXF720930 DNF720909:DNJ720930 DDJ720909:DDN720930 CTN720909:CTR720930 CJR720909:CJV720930 BZV720909:BZZ720930 BPZ720909:BQD720930 BGD720909:BGH720930 AWH720909:AWL720930 AML720909:AMP720930 ACP720909:ACT720930 ST720909:SX720930 IX720909:JB720930 WVJ655373:WVN655394 WLN655373:WLR655394 WBR655373:WBV655394 VRV655373:VRZ655394 VHZ655373:VID655394 UYD655373:UYH655394 UOH655373:UOL655394 UEL655373:UEP655394 TUP655373:TUT655394 TKT655373:TKX655394 TAX655373:TBB655394 SRB655373:SRF655394 SHF655373:SHJ655394 RXJ655373:RXN655394 RNN655373:RNR655394 RDR655373:RDV655394 QTV655373:QTZ655394 QJZ655373:QKD655394 QAD655373:QAH655394 PQH655373:PQL655394 PGL655373:PGP655394 OWP655373:OWT655394 OMT655373:OMX655394 OCX655373:ODB655394 NTB655373:NTF655394 NJF655373:NJJ655394 MZJ655373:MZN655394 MPN655373:MPR655394 MFR655373:MFV655394 LVV655373:LVZ655394 LLZ655373:LMD655394 LCD655373:LCH655394 KSH655373:KSL655394 KIL655373:KIP655394 JYP655373:JYT655394 JOT655373:JOX655394 JEX655373:JFB655394 IVB655373:IVF655394 ILF655373:ILJ655394 IBJ655373:IBN655394 HRN655373:HRR655394 HHR655373:HHV655394 GXV655373:GXZ655394 GNZ655373:GOD655394 GED655373:GEH655394 FUH655373:FUL655394 FKL655373:FKP655394 FAP655373:FAT655394 EQT655373:EQX655394 EGX655373:EHB655394 DXB655373:DXF655394 DNF655373:DNJ655394 DDJ655373:DDN655394 CTN655373:CTR655394 CJR655373:CJV655394 BZV655373:BZZ655394 BPZ655373:BQD655394 BGD655373:BGH655394 AWH655373:AWL655394 AML655373:AMP655394 ACP655373:ACT655394 ST655373:SX655394 IX655373:JB655394 WVJ589837:WVN589858 WLN589837:WLR589858 WBR589837:WBV589858 VRV589837:VRZ589858 VHZ589837:VID589858 UYD589837:UYH589858 UOH589837:UOL589858 UEL589837:UEP589858 TUP589837:TUT589858 TKT589837:TKX589858 TAX589837:TBB589858 SRB589837:SRF589858 SHF589837:SHJ589858 RXJ589837:RXN589858 RNN589837:RNR589858 RDR589837:RDV589858 QTV589837:QTZ589858 QJZ589837:QKD589858 QAD589837:QAH589858 PQH589837:PQL589858 PGL589837:PGP589858 OWP589837:OWT589858 OMT589837:OMX589858 OCX589837:ODB589858 NTB589837:NTF589858 NJF589837:NJJ589858 MZJ589837:MZN589858 MPN589837:MPR589858 MFR589837:MFV589858 LVV589837:LVZ589858 LLZ589837:LMD589858 LCD589837:LCH589858 KSH589837:KSL589858 KIL589837:KIP589858 JYP589837:JYT589858 JOT589837:JOX589858 JEX589837:JFB589858 IVB589837:IVF589858 ILF589837:ILJ589858 IBJ589837:IBN589858 HRN589837:HRR589858 HHR589837:HHV589858 GXV589837:GXZ589858 GNZ589837:GOD589858 GED589837:GEH589858 FUH589837:FUL589858 FKL589837:FKP589858 FAP589837:FAT589858 EQT589837:EQX589858 EGX589837:EHB589858 DXB589837:DXF589858 DNF589837:DNJ589858 DDJ589837:DDN589858 CTN589837:CTR589858 CJR589837:CJV589858 BZV589837:BZZ589858 BPZ589837:BQD589858 BGD589837:BGH589858 AWH589837:AWL589858 AML589837:AMP589858 ACP589837:ACT589858 ST589837:SX589858 IX589837:JB589858 WVJ524301:WVN524322 WLN524301:WLR524322 WBR524301:WBV524322 VRV524301:VRZ524322 VHZ524301:VID524322 UYD524301:UYH524322 UOH524301:UOL524322 UEL524301:UEP524322 TUP524301:TUT524322 TKT524301:TKX524322 TAX524301:TBB524322 SRB524301:SRF524322 SHF524301:SHJ524322 RXJ524301:RXN524322 RNN524301:RNR524322 RDR524301:RDV524322 QTV524301:QTZ524322 QJZ524301:QKD524322 QAD524301:QAH524322 PQH524301:PQL524322 PGL524301:PGP524322 OWP524301:OWT524322 OMT524301:OMX524322 OCX524301:ODB524322 NTB524301:NTF524322 NJF524301:NJJ524322 MZJ524301:MZN524322 MPN524301:MPR524322 MFR524301:MFV524322 LVV524301:LVZ524322 LLZ524301:LMD524322 LCD524301:LCH524322 KSH524301:KSL524322 KIL524301:KIP524322 JYP524301:JYT524322 JOT524301:JOX524322 JEX524301:JFB524322 IVB524301:IVF524322 ILF524301:ILJ524322 IBJ524301:IBN524322 HRN524301:HRR524322 HHR524301:HHV524322 GXV524301:GXZ524322 GNZ524301:GOD524322 GED524301:GEH524322 FUH524301:FUL524322 FKL524301:FKP524322 FAP524301:FAT524322 EQT524301:EQX524322 EGX524301:EHB524322 DXB524301:DXF524322 DNF524301:DNJ524322 DDJ524301:DDN524322 CTN524301:CTR524322 CJR524301:CJV524322 BZV524301:BZZ524322 BPZ524301:BQD524322 BGD524301:BGH524322 AWH524301:AWL524322 AML524301:AMP524322 ACP524301:ACT524322 ST524301:SX524322 IX524301:JB524322 WVJ458765:WVN458786 WLN458765:WLR458786 WBR458765:WBV458786 VRV458765:VRZ458786 VHZ458765:VID458786 UYD458765:UYH458786 UOH458765:UOL458786 UEL458765:UEP458786 TUP458765:TUT458786 TKT458765:TKX458786 TAX458765:TBB458786 SRB458765:SRF458786 SHF458765:SHJ458786 RXJ458765:RXN458786 RNN458765:RNR458786 RDR458765:RDV458786 QTV458765:QTZ458786 QJZ458765:QKD458786 QAD458765:QAH458786 PQH458765:PQL458786 PGL458765:PGP458786 OWP458765:OWT458786 OMT458765:OMX458786 OCX458765:ODB458786 NTB458765:NTF458786 NJF458765:NJJ458786 MZJ458765:MZN458786 MPN458765:MPR458786 MFR458765:MFV458786 LVV458765:LVZ458786 LLZ458765:LMD458786 LCD458765:LCH458786 KSH458765:KSL458786 KIL458765:KIP458786 JYP458765:JYT458786 JOT458765:JOX458786 JEX458765:JFB458786 IVB458765:IVF458786 ILF458765:ILJ458786 IBJ458765:IBN458786 HRN458765:HRR458786 HHR458765:HHV458786 GXV458765:GXZ458786 GNZ458765:GOD458786 GED458765:GEH458786 FUH458765:FUL458786 FKL458765:FKP458786 FAP458765:FAT458786 EQT458765:EQX458786 EGX458765:EHB458786 DXB458765:DXF458786 DNF458765:DNJ458786 DDJ458765:DDN458786 CTN458765:CTR458786 CJR458765:CJV458786 BZV458765:BZZ458786 BPZ458765:BQD458786 BGD458765:BGH458786 AWH458765:AWL458786 AML458765:AMP458786 ACP458765:ACT458786 ST458765:SX458786 IX458765:JB458786 WVJ393229:WVN393250 WLN393229:WLR393250 WBR393229:WBV393250 VRV393229:VRZ393250 VHZ393229:VID393250 UYD393229:UYH393250 UOH393229:UOL393250 UEL393229:UEP393250 TUP393229:TUT393250 TKT393229:TKX393250 TAX393229:TBB393250 SRB393229:SRF393250 SHF393229:SHJ393250 RXJ393229:RXN393250 RNN393229:RNR393250 RDR393229:RDV393250 QTV393229:QTZ393250 QJZ393229:QKD393250 QAD393229:QAH393250 PQH393229:PQL393250 PGL393229:PGP393250 OWP393229:OWT393250 OMT393229:OMX393250 OCX393229:ODB393250 NTB393229:NTF393250 NJF393229:NJJ393250 MZJ393229:MZN393250 MPN393229:MPR393250 MFR393229:MFV393250 LVV393229:LVZ393250 LLZ393229:LMD393250 LCD393229:LCH393250 KSH393229:KSL393250 KIL393229:KIP393250 JYP393229:JYT393250 JOT393229:JOX393250 JEX393229:JFB393250 IVB393229:IVF393250 ILF393229:ILJ393250 IBJ393229:IBN393250 HRN393229:HRR393250 HHR393229:HHV393250 GXV393229:GXZ393250 GNZ393229:GOD393250 GED393229:GEH393250 FUH393229:FUL393250 FKL393229:FKP393250 FAP393229:FAT393250 EQT393229:EQX393250 EGX393229:EHB393250 DXB393229:DXF393250 DNF393229:DNJ393250 DDJ393229:DDN393250 CTN393229:CTR393250 CJR393229:CJV393250 BZV393229:BZZ393250 BPZ393229:BQD393250 BGD393229:BGH393250 AWH393229:AWL393250 AML393229:AMP393250 ACP393229:ACT393250 ST393229:SX393250 IX393229:JB393250 WVJ327693:WVN327714 WLN327693:WLR327714 WBR327693:WBV327714 VRV327693:VRZ327714 VHZ327693:VID327714 UYD327693:UYH327714 UOH327693:UOL327714 UEL327693:UEP327714 TUP327693:TUT327714 TKT327693:TKX327714 TAX327693:TBB327714 SRB327693:SRF327714 SHF327693:SHJ327714 RXJ327693:RXN327714 RNN327693:RNR327714 RDR327693:RDV327714 QTV327693:QTZ327714 QJZ327693:QKD327714 QAD327693:QAH327714 PQH327693:PQL327714 PGL327693:PGP327714 OWP327693:OWT327714 OMT327693:OMX327714 OCX327693:ODB327714 NTB327693:NTF327714 NJF327693:NJJ327714 MZJ327693:MZN327714 MPN327693:MPR327714 MFR327693:MFV327714 LVV327693:LVZ327714 LLZ327693:LMD327714 LCD327693:LCH327714 KSH327693:KSL327714 KIL327693:KIP327714 JYP327693:JYT327714 JOT327693:JOX327714 JEX327693:JFB327714 IVB327693:IVF327714 ILF327693:ILJ327714 IBJ327693:IBN327714 HRN327693:HRR327714 HHR327693:HHV327714 GXV327693:GXZ327714 GNZ327693:GOD327714 GED327693:GEH327714 FUH327693:FUL327714 FKL327693:FKP327714 FAP327693:FAT327714 EQT327693:EQX327714 EGX327693:EHB327714 DXB327693:DXF327714 DNF327693:DNJ327714 DDJ327693:DDN327714 CTN327693:CTR327714 CJR327693:CJV327714 BZV327693:BZZ327714 BPZ327693:BQD327714 BGD327693:BGH327714 AWH327693:AWL327714 AML327693:AMP327714 ACP327693:ACT327714 ST327693:SX327714 IX327693:JB327714 WVJ262157:WVN262178 WLN262157:WLR262178 WBR262157:WBV262178 VRV262157:VRZ262178 VHZ262157:VID262178 UYD262157:UYH262178 UOH262157:UOL262178 UEL262157:UEP262178 TUP262157:TUT262178 TKT262157:TKX262178 TAX262157:TBB262178 SRB262157:SRF262178 SHF262157:SHJ262178 RXJ262157:RXN262178 RNN262157:RNR262178 RDR262157:RDV262178 QTV262157:QTZ262178 QJZ262157:QKD262178 QAD262157:QAH262178 PQH262157:PQL262178 PGL262157:PGP262178 OWP262157:OWT262178 OMT262157:OMX262178 OCX262157:ODB262178 NTB262157:NTF262178 NJF262157:NJJ262178 MZJ262157:MZN262178 MPN262157:MPR262178 MFR262157:MFV262178 LVV262157:LVZ262178 LLZ262157:LMD262178 LCD262157:LCH262178 KSH262157:KSL262178 KIL262157:KIP262178 JYP262157:JYT262178 JOT262157:JOX262178 JEX262157:JFB262178 IVB262157:IVF262178 ILF262157:ILJ262178 IBJ262157:IBN262178 HRN262157:HRR262178 HHR262157:HHV262178 GXV262157:GXZ262178 GNZ262157:GOD262178 GED262157:GEH262178 FUH262157:FUL262178 FKL262157:FKP262178 FAP262157:FAT262178 EQT262157:EQX262178 EGX262157:EHB262178 DXB262157:DXF262178 DNF262157:DNJ262178 DDJ262157:DDN262178 CTN262157:CTR262178 CJR262157:CJV262178 BZV262157:BZZ262178 BPZ262157:BQD262178 BGD262157:BGH262178 AWH262157:AWL262178 AML262157:AMP262178 ACP262157:ACT262178 ST262157:SX262178 IX262157:JB262178 WVJ196621:WVN196642 WLN196621:WLR196642 WBR196621:WBV196642 VRV196621:VRZ196642 VHZ196621:VID196642 UYD196621:UYH196642 UOH196621:UOL196642 UEL196621:UEP196642 TUP196621:TUT196642 TKT196621:TKX196642 TAX196621:TBB196642 SRB196621:SRF196642 SHF196621:SHJ196642 RXJ196621:RXN196642 RNN196621:RNR196642 RDR196621:RDV196642 QTV196621:QTZ196642 QJZ196621:QKD196642 QAD196621:QAH196642 PQH196621:PQL196642 PGL196621:PGP196642 OWP196621:OWT196642 OMT196621:OMX196642 OCX196621:ODB196642 NTB196621:NTF196642 NJF196621:NJJ196642 MZJ196621:MZN196642 MPN196621:MPR196642 MFR196621:MFV196642 LVV196621:LVZ196642 LLZ196621:LMD196642 LCD196621:LCH196642 KSH196621:KSL196642 KIL196621:KIP196642 JYP196621:JYT196642 JOT196621:JOX196642 JEX196621:JFB196642 IVB196621:IVF196642 ILF196621:ILJ196642 IBJ196621:IBN196642 HRN196621:HRR196642 HHR196621:HHV196642 GXV196621:GXZ196642 GNZ196621:GOD196642 GED196621:GEH196642 FUH196621:FUL196642 FKL196621:FKP196642 FAP196621:FAT196642 EQT196621:EQX196642 EGX196621:EHB196642 DXB196621:DXF196642 DNF196621:DNJ196642 DDJ196621:DDN196642 CTN196621:CTR196642 CJR196621:CJV196642 BZV196621:BZZ196642 BPZ196621:BQD196642 BGD196621:BGH196642 AWH196621:AWL196642 AML196621:AMP196642 ACP196621:ACT196642 ST196621:SX196642 IX196621:JB196642 WVJ131085:WVN131106 WLN131085:WLR131106 WBR131085:WBV131106 VRV131085:VRZ131106 VHZ131085:VID131106 UYD131085:UYH131106 UOH131085:UOL131106 UEL131085:UEP131106 TUP131085:TUT131106 TKT131085:TKX131106 TAX131085:TBB131106 SRB131085:SRF131106 SHF131085:SHJ131106 RXJ131085:RXN131106 RNN131085:RNR131106 RDR131085:RDV131106 QTV131085:QTZ131106 QJZ131085:QKD131106 QAD131085:QAH131106 PQH131085:PQL131106 PGL131085:PGP131106 OWP131085:OWT131106 OMT131085:OMX131106 OCX131085:ODB131106 NTB131085:NTF131106 NJF131085:NJJ131106 MZJ131085:MZN131106 MPN131085:MPR131106 MFR131085:MFV131106 LVV131085:LVZ131106 LLZ131085:LMD131106 LCD131085:LCH131106 KSH131085:KSL131106 KIL131085:KIP131106 JYP131085:JYT131106 JOT131085:JOX131106 JEX131085:JFB131106 IVB131085:IVF131106 ILF131085:ILJ131106 IBJ131085:IBN131106 HRN131085:HRR131106 HHR131085:HHV131106 GXV131085:GXZ131106 GNZ131085:GOD131106 GED131085:GEH131106 FUH131085:FUL131106 FKL131085:FKP131106 FAP131085:FAT131106 EQT131085:EQX131106 EGX131085:EHB131106 DXB131085:DXF131106 DNF131085:DNJ131106 DDJ131085:DDN131106 CTN131085:CTR131106 CJR131085:CJV131106 BZV131085:BZZ131106 BPZ131085:BQD131106 BGD131085:BGH131106 AWH131085:AWL131106 AML131085:AMP131106 ACP131085:ACT131106 ST131085:SX131106 IX131085:JB131106 WVJ65549:WVN65570 WLN65549:WLR65570 WBR65549:WBV65570 VRV65549:VRZ65570 VHZ65549:VID65570 UYD65549:UYH65570 UOH65549:UOL65570 UEL65549:UEP65570 TUP65549:TUT65570 TKT65549:TKX65570 TAX65549:TBB65570 SRB65549:SRF65570 SHF65549:SHJ65570 RXJ65549:RXN65570 RNN65549:RNR65570 RDR65549:RDV65570 QTV65549:QTZ65570 QJZ65549:QKD65570 QAD65549:QAH65570 PQH65549:PQL65570 PGL65549:PGP65570 OWP65549:OWT65570 OMT65549:OMX65570 OCX65549:ODB65570 NTB65549:NTF65570 NJF65549:NJJ65570 MZJ65549:MZN65570 MPN65549:MPR65570 MFR65549:MFV65570 LVV65549:LVZ65570 LLZ65549:LMD65570 LCD65549:LCH65570 KSH65549:KSL65570 KIL65549:KIP65570 JYP65549:JYT65570 JOT65549:JOX65570 JEX65549:JFB65570 IVB65549:IVF65570 ILF65549:ILJ65570 IBJ65549:IBN65570 HRN65549:HRR65570 HHR65549:HHV65570 GXV65549:GXZ65570 GNZ65549:GOD65570 GED65549:GEH65570 FUH65549:FUL65570 FKL65549:FKP65570 FAP65549:FAT65570 EQT65549:EQX65570 EGX65549:EHB65570 DXB65549:DXF65570 DNF65549:DNJ65570 DDJ65549:DDN65570 CTN65549:CTR65570 CJR65549:CJV65570 BZV65549:BZZ65570 BPZ65549:BQD65570 BGD65549:BGH65570 AWH65549:AWL65570 AML65549:AMP65570 ACP65549:ACT65570" xr:uid="{D5FB12C5-371F-4DCF-B81E-1868ED314F40}">
      <formula1>IF(OR($E65527="f",$E65527="o"),IX65549="",IX65549="x")</formula1>
    </dataValidation>
    <dataValidation type="list" allowBlank="1" showInputMessage="1" showErrorMessage="1" sqref="WVC983053:WVC983103 WLG983053:WLG983103 WBK983053:WBK983103 VRO983053:VRO983103 VHS983053:VHS983103 UXW983053:UXW983103 UOA983053:UOA983103 UEE983053:UEE983103 TUI983053:TUI983103 TKM983053:TKM983103 TAQ983053:TAQ983103 SQU983053:SQU983103 SGY983053:SGY983103 RXC983053:RXC983103 RNG983053:RNG983103 RDK983053:RDK983103 QTO983053:QTO983103 QJS983053:QJS983103 PZW983053:PZW983103 PQA983053:PQA983103 PGE983053:PGE983103 OWI983053:OWI983103 OMM983053:OMM983103 OCQ983053:OCQ983103 NSU983053:NSU983103 NIY983053:NIY983103 MZC983053:MZC983103 MPG983053:MPG983103 MFK983053:MFK983103 LVO983053:LVO983103 LLS983053:LLS983103 LBW983053:LBW983103 KSA983053:KSA983103 KIE983053:KIE983103 JYI983053:JYI983103 JOM983053:JOM983103 JEQ983053:JEQ983103 IUU983053:IUU983103 IKY983053:IKY983103 IBC983053:IBC983103 HRG983053:HRG983103 HHK983053:HHK983103 GXO983053:GXO983103 GNS983053:GNS983103 GDW983053:GDW983103 FUA983053:FUA983103 FKE983053:FKE983103 FAI983053:FAI983103 EQM983053:EQM983103 EGQ983053:EGQ983103 DWU983053:DWU983103 DMY983053:DMY983103 DDC983053:DDC983103 CTG983053:CTG983103 CJK983053:CJK983103 BZO983053:BZO983103 BPS983053:BPS983103 BFW983053:BFW983103 AWA983053:AWA983103 AME983053:AME983103 ACI983053:ACI983103 SM983053:SM983103 IQ983053:IQ983103 E983031:E983081 WVC917517:WVC917567 WLG917517:WLG917567 WBK917517:WBK917567 VRO917517:VRO917567 VHS917517:VHS917567 UXW917517:UXW917567 UOA917517:UOA917567 UEE917517:UEE917567 TUI917517:TUI917567 TKM917517:TKM917567 TAQ917517:TAQ917567 SQU917517:SQU917567 SGY917517:SGY917567 RXC917517:RXC917567 RNG917517:RNG917567 RDK917517:RDK917567 QTO917517:QTO917567 QJS917517:QJS917567 PZW917517:PZW917567 PQA917517:PQA917567 PGE917517:PGE917567 OWI917517:OWI917567 OMM917517:OMM917567 OCQ917517:OCQ917567 NSU917517:NSU917567 NIY917517:NIY917567 MZC917517:MZC917567 MPG917517:MPG917567 MFK917517:MFK917567 LVO917517:LVO917567 LLS917517:LLS917567 LBW917517:LBW917567 KSA917517:KSA917567 KIE917517:KIE917567 JYI917517:JYI917567 JOM917517:JOM917567 JEQ917517:JEQ917567 IUU917517:IUU917567 IKY917517:IKY917567 IBC917517:IBC917567 HRG917517:HRG917567 HHK917517:HHK917567 GXO917517:GXO917567 GNS917517:GNS917567 GDW917517:GDW917567 FUA917517:FUA917567 FKE917517:FKE917567 FAI917517:FAI917567 EQM917517:EQM917567 EGQ917517:EGQ917567 DWU917517:DWU917567 DMY917517:DMY917567 DDC917517:DDC917567 CTG917517:CTG917567 CJK917517:CJK917567 BZO917517:BZO917567 BPS917517:BPS917567 BFW917517:BFW917567 AWA917517:AWA917567 AME917517:AME917567 ACI917517:ACI917567 SM917517:SM917567 IQ917517:IQ917567 E917495:E917545 WVC851981:WVC852031 WLG851981:WLG852031 WBK851981:WBK852031 VRO851981:VRO852031 VHS851981:VHS852031 UXW851981:UXW852031 UOA851981:UOA852031 UEE851981:UEE852031 TUI851981:TUI852031 TKM851981:TKM852031 TAQ851981:TAQ852031 SQU851981:SQU852031 SGY851981:SGY852031 RXC851981:RXC852031 RNG851981:RNG852031 RDK851981:RDK852031 QTO851981:QTO852031 QJS851981:QJS852031 PZW851981:PZW852031 PQA851981:PQA852031 PGE851981:PGE852031 OWI851981:OWI852031 OMM851981:OMM852031 OCQ851981:OCQ852031 NSU851981:NSU852031 NIY851981:NIY852031 MZC851981:MZC852031 MPG851981:MPG852031 MFK851981:MFK852031 LVO851981:LVO852031 LLS851981:LLS852031 LBW851981:LBW852031 KSA851981:KSA852031 KIE851981:KIE852031 JYI851981:JYI852031 JOM851981:JOM852031 JEQ851981:JEQ852031 IUU851981:IUU852031 IKY851981:IKY852031 IBC851981:IBC852031 HRG851981:HRG852031 HHK851981:HHK852031 GXO851981:GXO852031 GNS851981:GNS852031 GDW851981:GDW852031 FUA851981:FUA852031 FKE851981:FKE852031 FAI851981:FAI852031 EQM851981:EQM852031 EGQ851981:EGQ852031 DWU851981:DWU852031 DMY851981:DMY852031 DDC851981:DDC852031 CTG851981:CTG852031 CJK851981:CJK852031 BZO851981:BZO852031 BPS851981:BPS852031 BFW851981:BFW852031 AWA851981:AWA852031 AME851981:AME852031 ACI851981:ACI852031 SM851981:SM852031 IQ851981:IQ852031 E851959:E852009 WVC786445:WVC786495 WLG786445:WLG786495 WBK786445:WBK786495 VRO786445:VRO786495 VHS786445:VHS786495 UXW786445:UXW786495 UOA786445:UOA786495 UEE786445:UEE786495 TUI786445:TUI786495 TKM786445:TKM786495 TAQ786445:TAQ786495 SQU786445:SQU786495 SGY786445:SGY786495 RXC786445:RXC786495 RNG786445:RNG786495 RDK786445:RDK786495 QTO786445:QTO786495 QJS786445:QJS786495 PZW786445:PZW786495 PQA786445:PQA786495 PGE786445:PGE786495 OWI786445:OWI786495 OMM786445:OMM786495 OCQ786445:OCQ786495 NSU786445:NSU786495 NIY786445:NIY786495 MZC786445:MZC786495 MPG786445:MPG786495 MFK786445:MFK786495 LVO786445:LVO786495 LLS786445:LLS786495 LBW786445:LBW786495 KSA786445:KSA786495 KIE786445:KIE786495 JYI786445:JYI786495 JOM786445:JOM786495 JEQ786445:JEQ786495 IUU786445:IUU786495 IKY786445:IKY786495 IBC786445:IBC786495 HRG786445:HRG786495 HHK786445:HHK786495 GXO786445:GXO786495 GNS786445:GNS786495 GDW786445:GDW786495 FUA786445:FUA786495 FKE786445:FKE786495 FAI786445:FAI786495 EQM786445:EQM786495 EGQ786445:EGQ786495 DWU786445:DWU786495 DMY786445:DMY786495 DDC786445:DDC786495 CTG786445:CTG786495 CJK786445:CJK786495 BZO786445:BZO786495 BPS786445:BPS786495 BFW786445:BFW786495 AWA786445:AWA786495 AME786445:AME786495 ACI786445:ACI786495 SM786445:SM786495 IQ786445:IQ786495 E786423:E786473 WVC720909:WVC720959 WLG720909:WLG720959 WBK720909:WBK720959 VRO720909:VRO720959 VHS720909:VHS720959 UXW720909:UXW720959 UOA720909:UOA720959 UEE720909:UEE720959 TUI720909:TUI720959 TKM720909:TKM720959 TAQ720909:TAQ720959 SQU720909:SQU720959 SGY720909:SGY720959 RXC720909:RXC720959 RNG720909:RNG720959 RDK720909:RDK720959 QTO720909:QTO720959 QJS720909:QJS720959 PZW720909:PZW720959 PQA720909:PQA720959 PGE720909:PGE720959 OWI720909:OWI720959 OMM720909:OMM720959 OCQ720909:OCQ720959 NSU720909:NSU720959 NIY720909:NIY720959 MZC720909:MZC720959 MPG720909:MPG720959 MFK720909:MFK720959 LVO720909:LVO720959 LLS720909:LLS720959 LBW720909:LBW720959 KSA720909:KSA720959 KIE720909:KIE720959 JYI720909:JYI720959 JOM720909:JOM720959 JEQ720909:JEQ720959 IUU720909:IUU720959 IKY720909:IKY720959 IBC720909:IBC720959 HRG720909:HRG720959 HHK720909:HHK720959 GXO720909:GXO720959 GNS720909:GNS720959 GDW720909:GDW720959 FUA720909:FUA720959 FKE720909:FKE720959 FAI720909:FAI720959 EQM720909:EQM720959 EGQ720909:EGQ720959 DWU720909:DWU720959 DMY720909:DMY720959 DDC720909:DDC720959 CTG720909:CTG720959 CJK720909:CJK720959 BZO720909:BZO720959 BPS720909:BPS720959 BFW720909:BFW720959 AWA720909:AWA720959 AME720909:AME720959 ACI720909:ACI720959 SM720909:SM720959 IQ720909:IQ720959 E720887:E720937 WVC655373:WVC655423 WLG655373:WLG655423 WBK655373:WBK655423 VRO655373:VRO655423 VHS655373:VHS655423 UXW655373:UXW655423 UOA655373:UOA655423 UEE655373:UEE655423 TUI655373:TUI655423 TKM655373:TKM655423 TAQ655373:TAQ655423 SQU655373:SQU655423 SGY655373:SGY655423 RXC655373:RXC655423 RNG655373:RNG655423 RDK655373:RDK655423 QTO655373:QTO655423 QJS655373:QJS655423 PZW655373:PZW655423 PQA655373:PQA655423 PGE655373:PGE655423 OWI655373:OWI655423 OMM655373:OMM655423 OCQ655373:OCQ655423 NSU655373:NSU655423 NIY655373:NIY655423 MZC655373:MZC655423 MPG655373:MPG655423 MFK655373:MFK655423 LVO655373:LVO655423 LLS655373:LLS655423 LBW655373:LBW655423 KSA655373:KSA655423 KIE655373:KIE655423 JYI655373:JYI655423 JOM655373:JOM655423 JEQ655373:JEQ655423 IUU655373:IUU655423 IKY655373:IKY655423 IBC655373:IBC655423 HRG655373:HRG655423 HHK655373:HHK655423 GXO655373:GXO655423 GNS655373:GNS655423 GDW655373:GDW655423 FUA655373:FUA655423 FKE655373:FKE655423 FAI655373:FAI655423 EQM655373:EQM655423 EGQ655373:EGQ655423 DWU655373:DWU655423 DMY655373:DMY655423 DDC655373:DDC655423 CTG655373:CTG655423 CJK655373:CJK655423 BZO655373:BZO655423 BPS655373:BPS655423 BFW655373:BFW655423 AWA655373:AWA655423 AME655373:AME655423 ACI655373:ACI655423 SM655373:SM655423 IQ655373:IQ655423 E655351:E655401 WVC589837:WVC589887 WLG589837:WLG589887 WBK589837:WBK589887 VRO589837:VRO589887 VHS589837:VHS589887 UXW589837:UXW589887 UOA589837:UOA589887 UEE589837:UEE589887 TUI589837:TUI589887 TKM589837:TKM589887 TAQ589837:TAQ589887 SQU589837:SQU589887 SGY589837:SGY589887 RXC589837:RXC589887 RNG589837:RNG589887 RDK589837:RDK589887 QTO589837:QTO589887 QJS589837:QJS589887 PZW589837:PZW589887 PQA589837:PQA589887 PGE589837:PGE589887 OWI589837:OWI589887 OMM589837:OMM589887 OCQ589837:OCQ589887 NSU589837:NSU589887 NIY589837:NIY589887 MZC589837:MZC589887 MPG589837:MPG589887 MFK589837:MFK589887 LVO589837:LVO589887 LLS589837:LLS589887 LBW589837:LBW589887 KSA589837:KSA589887 KIE589837:KIE589887 JYI589837:JYI589887 JOM589837:JOM589887 JEQ589837:JEQ589887 IUU589837:IUU589887 IKY589837:IKY589887 IBC589837:IBC589887 HRG589837:HRG589887 HHK589837:HHK589887 GXO589837:GXO589887 GNS589837:GNS589887 GDW589837:GDW589887 FUA589837:FUA589887 FKE589837:FKE589887 FAI589837:FAI589887 EQM589837:EQM589887 EGQ589837:EGQ589887 DWU589837:DWU589887 DMY589837:DMY589887 DDC589837:DDC589887 CTG589837:CTG589887 CJK589837:CJK589887 BZO589837:BZO589887 BPS589837:BPS589887 BFW589837:BFW589887 AWA589837:AWA589887 AME589837:AME589887 ACI589837:ACI589887 SM589837:SM589887 IQ589837:IQ589887 E589815:E589865 WVC524301:WVC524351 WLG524301:WLG524351 WBK524301:WBK524351 VRO524301:VRO524351 VHS524301:VHS524351 UXW524301:UXW524351 UOA524301:UOA524351 UEE524301:UEE524351 TUI524301:TUI524351 TKM524301:TKM524351 TAQ524301:TAQ524351 SQU524301:SQU524351 SGY524301:SGY524351 RXC524301:RXC524351 RNG524301:RNG524351 RDK524301:RDK524351 QTO524301:QTO524351 QJS524301:QJS524351 PZW524301:PZW524351 PQA524301:PQA524351 PGE524301:PGE524351 OWI524301:OWI524351 OMM524301:OMM524351 OCQ524301:OCQ524351 NSU524301:NSU524351 NIY524301:NIY524351 MZC524301:MZC524351 MPG524301:MPG524351 MFK524301:MFK524351 LVO524301:LVO524351 LLS524301:LLS524351 LBW524301:LBW524351 KSA524301:KSA524351 KIE524301:KIE524351 JYI524301:JYI524351 JOM524301:JOM524351 JEQ524301:JEQ524351 IUU524301:IUU524351 IKY524301:IKY524351 IBC524301:IBC524351 HRG524301:HRG524351 HHK524301:HHK524351 GXO524301:GXO524351 GNS524301:GNS524351 GDW524301:GDW524351 FUA524301:FUA524351 FKE524301:FKE524351 FAI524301:FAI524351 EQM524301:EQM524351 EGQ524301:EGQ524351 DWU524301:DWU524351 DMY524301:DMY524351 DDC524301:DDC524351 CTG524301:CTG524351 CJK524301:CJK524351 BZO524301:BZO524351 BPS524301:BPS524351 BFW524301:BFW524351 AWA524301:AWA524351 AME524301:AME524351 ACI524301:ACI524351 SM524301:SM524351 IQ524301:IQ524351 E524279:E524329 WVC458765:WVC458815 WLG458765:WLG458815 WBK458765:WBK458815 VRO458765:VRO458815 VHS458765:VHS458815 UXW458765:UXW458815 UOA458765:UOA458815 UEE458765:UEE458815 TUI458765:TUI458815 TKM458765:TKM458815 TAQ458765:TAQ458815 SQU458765:SQU458815 SGY458765:SGY458815 RXC458765:RXC458815 RNG458765:RNG458815 RDK458765:RDK458815 QTO458765:QTO458815 QJS458765:QJS458815 PZW458765:PZW458815 PQA458765:PQA458815 PGE458765:PGE458815 OWI458765:OWI458815 OMM458765:OMM458815 OCQ458765:OCQ458815 NSU458765:NSU458815 NIY458765:NIY458815 MZC458765:MZC458815 MPG458765:MPG458815 MFK458765:MFK458815 LVO458765:LVO458815 LLS458765:LLS458815 LBW458765:LBW458815 KSA458765:KSA458815 KIE458765:KIE458815 JYI458765:JYI458815 JOM458765:JOM458815 JEQ458765:JEQ458815 IUU458765:IUU458815 IKY458765:IKY458815 IBC458765:IBC458815 HRG458765:HRG458815 HHK458765:HHK458815 GXO458765:GXO458815 GNS458765:GNS458815 GDW458765:GDW458815 FUA458765:FUA458815 FKE458765:FKE458815 FAI458765:FAI458815 EQM458765:EQM458815 EGQ458765:EGQ458815 DWU458765:DWU458815 DMY458765:DMY458815 DDC458765:DDC458815 CTG458765:CTG458815 CJK458765:CJK458815 BZO458765:BZO458815 BPS458765:BPS458815 BFW458765:BFW458815 AWA458765:AWA458815 AME458765:AME458815 ACI458765:ACI458815 SM458765:SM458815 IQ458765:IQ458815 E458743:E458793 WVC393229:WVC393279 WLG393229:WLG393279 WBK393229:WBK393279 VRO393229:VRO393279 VHS393229:VHS393279 UXW393229:UXW393279 UOA393229:UOA393279 UEE393229:UEE393279 TUI393229:TUI393279 TKM393229:TKM393279 TAQ393229:TAQ393279 SQU393229:SQU393279 SGY393229:SGY393279 RXC393229:RXC393279 RNG393229:RNG393279 RDK393229:RDK393279 QTO393229:QTO393279 QJS393229:QJS393279 PZW393229:PZW393279 PQA393229:PQA393279 PGE393229:PGE393279 OWI393229:OWI393279 OMM393229:OMM393279 OCQ393229:OCQ393279 NSU393229:NSU393279 NIY393229:NIY393279 MZC393229:MZC393279 MPG393229:MPG393279 MFK393229:MFK393279 LVO393229:LVO393279 LLS393229:LLS393279 LBW393229:LBW393279 KSA393229:KSA393279 KIE393229:KIE393279 JYI393229:JYI393279 JOM393229:JOM393279 JEQ393229:JEQ393279 IUU393229:IUU393279 IKY393229:IKY393279 IBC393229:IBC393279 HRG393229:HRG393279 HHK393229:HHK393279 GXO393229:GXO393279 GNS393229:GNS393279 GDW393229:GDW393279 FUA393229:FUA393279 FKE393229:FKE393279 FAI393229:FAI393279 EQM393229:EQM393279 EGQ393229:EGQ393279 DWU393229:DWU393279 DMY393229:DMY393279 DDC393229:DDC393279 CTG393229:CTG393279 CJK393229:CJK393279 BZO393229:BZO393279 BPS393229:BPS393279 BFW393229:BFW393279 AWA393229:AWA393279 AME393229:AME393279 ACI393229:ACI393279 SM393229:SM393279 IQ393229:IQ393279 E393207:E393257 WVC327693:WVC327743 WLG327693:WLG327743 WBK327693:WBK327743 VRO327693:VRO327743 VHS327693:VHS327743 UXW327693:UXW327743 UOA327693:UOA327743 UEE327693:UEE327743 TUI327693:TUI327743 TKM327693:TKM327743 TAQ327693:TAQ327743 SQU327693:SQU327743 SGY327693:SGY327743 RXC327693:RXC327743 RNG327693:RNG327743 RDK327693:RDK327743 QTO327693:QTO327743 QJS327693:QJS327743 PZW327693:PZW327743 PQA327693:PQA327743 PGE327693:PGE327743 OWI327693:OWI327743 OMM327693:OMM327743 OCQ327693:OCQ327743 NSU327693:NSU327743 NIY327693:NIY327743 MZC327693:MZC327743 MPG327693:MPG327743 MFK327693:MFK327743 LVO327693:LVO327743 LLS327693:LLS327743 LBW327693:LBW327743 KSA327693:KSA327743 KIE327693:KIE327743 JYI327693:JYI327743 JOM327693:JOM327743 JEQ327693:JEQ327743 IUU327693:IUU327743 IKY327693:IKY327743 IBC327693:IBC327743 HRG327693:HRG327743 HHK327693:HHK327743 GXO327693:GXO327743 GNS327693:GNS327743 GDW327693:GDW327743 FUA327693:FUA327743 FKE327693:FKE327743 FAI327693:FAI327743 EQM327693:EQM327743 EGQ327693:EGQ327743 DWU327693:DWU327743 DMY327693:DMY327743 DDC327693:DDC327743 CTG327693:CTG327743 CJK327693:CJK327743 BZO327693:BZO327743 BPS327693:BPS327743 BFW327693:BFW327743 AWA327693:AWA327743 AME327693:AME327743 ACI327693:ACI327743 SM327693:SM327743 IQ327693:IQ327743 E327671:E327721 WVC262157:WVC262207 WLG262157:WLG262207 WBK262157:WBK262207 VRO262157:VRO262207 VHS262157:VHS262207 UXW262157:UXW262207 UOA262157:UOA262207 UEE262157:UEE262207 TUI262157:TUI262207 TKM262157:TKM262207 TAQ262157:TAQ262207 SQU262157:SQU262207 SGY262157:SGY262207 RXC262157:RXC262207 RNG262157:RNG262207 RDK262157:RDK262207 QTO262157:QTO262207 QJS262157:QJS262207 PZW262157:PZW262207 PQA262157:PQA262207 PGE262157:PGE262207 OWI262157:OWI262207 OMM262157:OMM262207 OCQ262157:OCQ262207 NSU262157:NSU262207 NIY262157:NIY262207 MZC262157:MZC262207 MPG262157:MPG262207 MFK262157:MFK262207 LVO262157:LVO262207 LLS262157:LLS262207 LBW262157:LBW262207 KSA262157:KSA262207 KIE262157:KIE262207 JYI262157:JYI262207 JOM262157:JOM262207 JEQ262157:JEQ262207 IUU262157:IUU262207 IKY262157:IKY262207 IBC262157:IBC262207 HRG262157:HRG262207 HHK262157:HHK262207 GXO262157:GXO262207 GNS262157:GNS262207 GDW262157:GDW262207 FUA262157:FUA262207 FKE262157:FKE262207 FAI262157:FAI262207 EQM262157:EQM262207 EGQ262157:EGQ262207 DWU262157:DWU262207 DMY262157:DMY262207 DDC262157:DDC262207 CTG262157:CTG262207 CJK262157:CJK262207 BZO262157:BZO262207 BPS262157:BPS262207 BFW262157:BFW262207 AWA262157:AWA262207 AME262157:AME262207 ACI262157:ACI262207 SM262157:SM262207 IQ262157:IQ262207 E262135:E262185 WVC196621:WVC196671 WLG196621:WLG196671 WBK196621:WBK196671 VRO196621:VRO196671 VHS196621:VHS196671 UXW196621:UXW196671 UOA196621:UOA196671 UEE196621:UEE196671 TUI196621:TUI196671 TKM196621:TKM196671 TAQ196621:TAQ196671 SQU196621:SQU196671 SGY196621:SGY196671 RXC196621:RXC196671 RNG196621:RNG196671 RDK196621:RDK196671 QTO196621:QTO196671 QJS196621:QJS196671 PZW196621:PZW196671 PQA196621:PQA196671 PGE196621:PGE196671 OWI196621:OWI196671 OMM196621:OMM196671 OCQ196621:OCQ196671 NSU196621:NSU196671 NIY196621:NIY196671 MZC196621:MZC196671 MPG196621:MPG196671 MFK196621:MFK196671 LVO196621:LVO196671 LLS196621:LLS196671 LBW196621:LBW196671 KSA196621:KSA196671 KIE196621:KIE196671 JYI196621:JYI196671 JOM196621:JOM196671 JEQ196621:JEQ196671 IUU196621:IUU196671 IKY196621:IKY196671 IBC196621:IBC196671 HRG196621:HRG196671 HHK196621:HHK196671 GXO196621:GXO196671 GNS196621:GNS196671 GDW196621:GDW196671 FUA196621:FUA196671 FKE196621:FKE196671 FAI196621:FAI196671 EQM196621:EQM196671 EGQ196621:EGQ196671 DWU196621:DWU196671 DMY196621:DMY196671 DDC196621:DDC196671 CTG196621:CTG196671 CJK196621:CJK196671 BZO196621:BZO196671 BPS196621:BPS196671 BFW196621:BFW196671 AWA196621:AWA196671 AME196621:AME196671 ACI196621:ACI196671 SM196621:SM196671 IQ196621:IQ196671 E196599:E196649 WVC131085:WVC131135 WLG131085:WLG131135 WBK131085:WBK131135 VRO131085:VRO131135 VHS131085:VHS131135 UXW131085:UXW131135 UOA131085:UOA131135 UEE131085:UEE131135 TUI131085:TUI131135 TKM131085:TKM131135 TAQ131085:TAQ131135 SQU131085:SQU131135 SGY131085:SGY131135 RXC131085:RXC131135 RNG131085:RNG131135 RDK131085:RDK131135 QTO131085:QTO131135 QJS131085:QJS131135 PZW131085:PZW131135 PQA131085:PQA131135 PGE131085:PGE131135 OWI131085:OWI131135 OMM131085:OMM131135 OCQ131085:OCQ131135 NSU131085:NSU131135 NIY131085:NIY131135 MZC131085:MZC131135 MPG131085:MPG131135 MFK131085:MFK131135 LVO131085:LVO131135 LLS131085:LLS131135 LBW131085:LBW131135 KSA131085:KSA131135 KIE131085:KIE131135 JYI131085:JYI131135 JOM131085:JOM131135 JEQ131085:JEQ131135 IUU131085:IUU131135 IKY131085:IKY131135 IBC131085:IBC131135 HRG131085:HRG131135 HHK131085:HHK131135 GXO131085:GXO131135 GNS131085:GNS131135 GDW131085:GDW131135 FUA131085:FUA131135 FKE131085:FKE131135 FAI131085:FAI131135 EQM131085:EQM131135 EGQ131085:EGQ131135 DWU131085:DWU131135 DMY131085:DMY131135 DDC131085:DDC131135 CTG131085:CTG131135 CJK131085:CJK131135 BZO131085:BZO131135 BPS131085:BPS131135 BFW131085:BFW131135 AWA131085:AWA131135 AME131085:AME131135 ACI131085:ACI131135 SM131085:SM131135 IQ131085:IQ131135 E131063:E131113 WVC65549:WVC65599 WLG65549:WLG65599 WBK65549:WBK65599 VRO65549:VRO65599 VHS65549:VHS65599 UXW65549:UXW65599 UOA65549:UOA65599 UEE65549:UEE65599 TUI65549:TUI65599 TKM65549:TKM65599 TAQ65549:TAQ65599 SQU65549:SQU65599 SGY65549:SGY65599 RXC65549:RXC65599 RNG65549:RNG65599 RDK65549:RDK65599 QTO65549:QTO65599 QJS65549:QJS65599 PZW65549:PZW65599 PQA65549:PQA65599 PGE65549:PGE65599 OWI65549:OWI65599 OMM65549:OMM65599 OCQ65549:OCQ65599 NSU65549:NSU65599 NIY65549:NIY65599 MZC65549:MZC65599 MPG65549:MPG65599 MFK65549:MFK65599 LVO65549:LVO65599 LLS65549:LLS65599 LBW65549:LBW65599 KSA65549:KSA65599 KIE65549:KIE65599 JYI65549:JYI65599 JOM65549:JOM65599 JEQ65549:JEQ65599 IUU65549:IUU65599 IKY65549:IKY65599 IBC65549:IBC65599 HRG65549:HRG65599 HHK65549:HHK65599 GXO65549:GXO65599 GNS65549:GNS65599 GDW65549:GDW65599 FUA65549:FUA65599 FKE65549:FKE65599 FAI65549:FAI65599 EQM65549:EQM65599 EGQ65549:EGQ65599 DWU65549:DWU65599 DMY65549:DMY65599 DDC65549:DDC65599 CTG65549:CTG65599 CJK65549:CJK65599 BZO65549:BZO65599 BPS65549:BPS65599 BFW65549:BFW65599 AWA65549:AWA65599 AME65549:AME65599 ACI65549:ACI65599 SM65549:SM65599 IQ65549:IQ65599 E65527:E65577 IH16:IH87 SD16:SD87 ABZ16:ABZ87 ALV16:ALV87 AVR16:AVR87 BFN16:BFN87 BPJ16:BPJ87 BZF16:BZF87 CJB16:CJB87 CSX16:CSX87 DCT16:DCT87 DMP16:DMP87 DWL16:DWL87 EGH16:EGH87 EQD16:EQD87 EZZ16:EZZ87 FJV16:FJV87 FTR16:FTR87 GDN16:GDN87 GNJ16:GNJ87 GXF16:GXF87 HHB16:HHB87 HQX16:HQX87 IAT16:IAT87 IKP16:IKP87 IUL16:IUL87 JEH16:JEH87 JOD16:JOD87 JXZ16:JXZ87 KHV16:KHV87 KRR16:KRR87 LBN16:LBN87 LLJ16:LLJ87 LVF16:LVF87 MFB16:MFB87 MOX16:MOX87 MYT16:MYT87 NIP16:NIP87 NSL16:NSL87 OCH16:OCH87 OMD16:OMD87 OVZ16:OVZ87 PFV16:PFV87 PPR16:PPR87 PZN16:PZN87 QJJ16:QJJ87 QTF16:QTF87 RDB16:RDB87 RMX16:RMX87 RWT16:RWT87 SGP16:SGP87 SQL16:SQL87 TAH16:TAH87 TKD16:TKD87 TTZ16:TTZ87 UDV16:UDV87 UNR16:UNR87 UXN16:UXN87 VHJ16:VHJ87 VRF16:VRF87 WBB16:WBB87 WKX16:WKX87 WUT16:WUT87" xr:uid="{C9C24F8B-6480-4F6F-8B5A-0CFC7D5014A0}">
      <formula1>#REF!</formula1>
    </dataValidation>
    <dataValidation type="whole" allowBlank="1" showInputMessage="1" showErrorMessage="1" error="Gelieve een bedrag lager dan 20.000 EUR in te vullen" sqref="WVC983125 E65599 IQ65621 SM65621 ACI65621 AME65621 AWA65621 BFW65621 BPS65621 BZO65621 CJK65621 CTG65621 DDC65621 DMY65621 DWU65621 EGQ65621 EQM65621 FAI65621 FKE65621 FUA65621 GDW65621 GNS65621 GXO65621 HHK65621 HRG65621 IBC65621 IKY65621 IUU65621 JEQ65621 JOM65621 JYI65621 KIE65621 KSA65621 LBW65621 LLS65621 LVO65621 MFK65621 MPG65621 MZC65621 NIY65621 NSU65621 OCQ65621 OMM65621 OWI65621 PGE65621 PQA65621 PZW65621 QJS65621 QTO65621 RDK65621 RNG65621 RXC65621 SGY65621 SQU65621 TAQ65621 TKM65621 TUI65621 UEE65621 UOA65621 UXW65621 VHS65621 VRO65621 WBK65621 WLG65621 WVC65621 E131135 IQ131157 SM131157 ACI131157 AME131157 AWA131157 BFW131157 BPS131157 BZO131157 CJK131157 CTG131157 DDC131157 DMY131157 DWU131157 EGQ131157 EQM131157 FAI131157 FKE131157 FUA131157 GDW131157 GNS131157 GXO131157 HHK131157 HRG131157 IBC131157 IKY131157 IUU131157 JEQ131157 JOM131157 JYI131157 KIE131157 KSA131157 LBW131157 LLS131157 LVO131157 MFK131157 MPG131157 MZC131157 NIY131157 NSU131157 OCQ131157 OMM131157 OWI131157 PGE131157 PQA131157 PZW131157 QJS131157 QTO131157 RDK131157 RNG131157 RXC131157 SGY131157 SQU131157 TAQ131157 TKM131157 TUI131157 UEE131157 UOA131157 UXW131157 VHS131157 VRO131157 WBK131157 WLG131157 WVC131157 E196671 IQ196693 SM196693 ACI196693 AME196693 AWA196693 BFW196693 BPS196693 BZO196693 CJK196693 CTG196693 DDC196693 DMY196693 DWU196693 EGQ196693 EQM196693 FAI196693 FKE196693 FUA196693 GDW196693 GNS196693 GXO196693 HHK196693 HRG196693 IBC196693 IKY196693 IUU196693 JEQ196693 JOM196693 JYI196693 KIE196693 KSA196693 LBW196693 LLS196693 LVO196693 MFK196693 MPG196693 MZC196693 NIY196693 NSU196693 OCQ196693 OMM196693 OWI196693 PGE196693 PQA196693 PZW196693 QJS196693 QTO196693 RDK196693 RNG196693 RXC196693 SGY196693 SQU196693 TAQ196693 TKM196693 TUI196693 UEE196693 UOA196693 UXW196693 VHS196693 VRO196693 WBK196693 WLG196693 WVC196693 E262207 IQ262229 SM262229 ACI262229 AME262229 AWA262229 BFW262229 BPS262229 BZO262229 CJK262229 CTG262229 DDC262229 DMY262229 DWU262229 EGQ262229 EQM262229 FAI262229 FKE262229 FUA262229 GDW262229 GNS262229 GXO262229 HHK262229 HRG262229 IBC262229 IKY262229 IUU262229 JEQ262229 JOM262229 JYI262229 KIE262229 KSA262229 LBW262229 LLS262229 LVO262229 MFK262229 MPG262229 MZC262229 NIY262229 NSU262229 OCQ262229 OMM262229 OWI262229 PGE262229 PQA262229 PZW262229 QJS262229 QTO262229 RDK262229 RNG262229 RXC262229 SGY262229 SQU262229 TAQ262229 TKM262229 TUI262229 UEE262229 UOA262229 UXW262229 VHS262229 VRO262229 WBK262229 WLG262229 WVC262229 E327743 IQ327765 SM327765 ACI327765 AME327765 AWA327765 BFW327765 BPS327765 BZO327765 CJK327765 CTG327765 DDC327765 DMY327765 DWU327765 EGQ327765 EQM327765 FAI327765 FKE327765 FUA327765 GDW327765 GNS327765 GXO327765 HHK327765 HRG327765 IBC327765 IKY327765 IUU327765 JEQ327765 JOM327765 JYI327765 KIE327765 KSA327765 LBW327765 LLS327765 LVO327765 MFK327765 MPG327765 MZC327765 NIY327765 NSU327765 OCQ327765 OMM327765 OWI327765 PGE327765 PQA327765 PZW327765 QJS327765 QTO327765 RDK327765 RNG327765 RXC327765 SGY327765 SQU327765 TAQ327765 TKM327765 TUI327765 UEE327765 UOA327765 UXW327765 VHS327765 VRO327765 WBK327765 WLG327765 WVC327765 E393279 IQ393301 SM393301 ACI393301 AME393301 AWA393301 BFW393301 BPS393301 BZO393301 CJK393301 CTG393301 DDC393301 DMY393301 DWU393301 EGQ393301 EQM393301 FAI393301 FKE393301 FUA393301 GDW393301 GNS393301 GXO393301 HHK393301 HRG393301 IBC393301 IKY393301 IUU393301 JEQ393301 JOM393301 JYI393301 KIE393301 KSA393301 LBW393301 LLS393301 LVO393301 MFK393301 MPG393301 MZC393301 NIY393301 NSU393301 OCQ393301 OMM393301 OWI393301 PGE393301 PQA393301 PZW393301 QJS393301 QTO393301 RDK393301 RNG393301 RXC393301 SGY393301 SQU393301 TAQ393301 TKM393301 TUI393301 UEE393301 UOA393301 UXW393301 VHS393301 VRO393301 WBK393301 WLG393301 WVC393301 E458815 IQ458837 SM458837 ACI458837 AME458837 AWA458837 BFW458837 BPS458837 BZO458837 CJK458837 CTG458837 DDC458837 DMY458837 DWU458837 EGQ458837 EQM458837 FAI458837 FKE458837 FUA458837 GDW458837 GNS458837 GXO458837 HHK458837 HRG458837 IBC458837 IKY458837 IUU458837 JEQ458837 JOM458837 JYI458837 KIE458837 KSA458837 LBW458837 LLS458837 LVO458837 MFK458837 MPG458837 MZC458837 NIY458837 NSU458837 OCQ458837 OMM458837 OWI458837 PGE458837 PQA458837 PZW458837 QJS458837 QTO458837 RDK458837 RNG458837 RXC458837 SGY458837 SQU458837 TAQ458837 TKM458837 TUI458837 UEE458837 UOA458837 UXW458837 VHS458837 VRO458837 WBK458837 WLG458837 WVC458837 E524351 IQ524373 SM524373 ACI524373 AME524373 AWA524373 BFW524373 BPS524373 BZO524373 CJK524373 CTG524373 DDC524373 DMY524373 DWU524373 EGQ524373 EQM524373 FAI524373 FKE524373 FUA524373 GDW524373 GNS524373 GXO524373 HHK524373 HRG524373 IBC524373 IKY524373 IUU524373 JEQ524373 JOM524373 JYI524373 KIE524373 KSA524373 LBW524373 LLS524373 LVO524373 MFK524373 MPG524373 MZC524373 NIY524373 NSU524373 OCQ524373 OMM524373 OWI524373 PGE524373 PQA524373 PZW524373 QJS524373 QTO524373 RDK524373 RNG524373 RXC524373 SGY524373 SQU524373 TAQ524373 TKM524373 TUI524373 UEE524373 UOA524373 UXW524373 VHS524373 VRO524373 WBK524373 WLG524373 WVC524373 E589887 IQ589909 SM589909 ACI589909 AME589909 AWA589909 BFW589909 BPS589909 BZO589909 CJK589909 CTG589909 DDC589909 DMY589909 DWU589909 EGQ589909 EQM589909 FAI589909 FKE589909 FUA589909 GDW589909 GNS589909 GXO589909 HHK589909 HRG589909 IBC589909 IKY589909 IUU589909 JEQ589909 JOM589909 JYI589909 KIE589909 KSA589909 LBW589909 LLS589909 LVO589909 MFK589909 MPG589909 MZC589909 NIY589909 NSU589909 OCQ589909 OMM589909 OWI589909 PGE589909 PQA589909 PZW589909 QJS589909 QTO589909 RDK589909 RNG589909 RXC589909 SGY589909 SQU589909 TAQ589909 TKM589909 TUI589909 UEE589909 UOA589909 UXW589909 VHS589909 VRO589909 WBK589909 WLG589909 WVC589909 E655423 IQ655445 SM655445 ACI655445 AME655445 AWA655445 BFW655445 BPS655445 BZO655445 CJK655445 CTG655445 DDC655445 DMY655445 DWU655445 EGQ655445 EQM655445 FAI655445 FKE655445 FUA655445 GDW655445 GNS655445 GXO655445 HHK655445 HRG655445 IBC655445 IKY655445 IUU655445 JEQ655445 JOM655445 JYI655445 KIE655445 KSA655445 LBW655445 LLS655445 LVO655445 MFK655445 MPG655445 MZC655445 NIY655445 NSU655445 OCQ655445 OMM655445 OWI655445 PGE655445 PQA655445 PZW655445 QJS655445 QTO655445 RDK655445 RNG655445 RXC655445 SGY655445 SQU655445 TAQ655445 TKM655445 TUI655445 UEE655445 UOA655445 UXW655445 VHS655445 VRO655445 WBK655445 WLG655445 WVC655445 E720959 IQ720981 SM720981 ACI720981 AME720981 AWA720981 BFW720981 BPS720981 BZO720981 CJK720981 CTG720981 DDC720981 DMY720981 DWU720981 EGQ720981 EQM720981 FAI720981 FKE720981 FUA720981 GDW720981 GNS720981 GXO720981 HHK720981 HRG720981 IBC720981 IKY720981 IUU720981 JEQ720981 JOM720981 JYI720981 KIE720981 KSA720981 LBW720981 LLS720981 LVO720981 MFK720981 MPG720981 MZC720981 NIY720981 NSU720981 OCQ720981 OMM720981 OWI720981 PGE720981 PQA720981 PZW720981 QJS720981 QTO720981 RDK720981 RNG720981 RXC720981 SGY720981 SQU720981 TAQ720981 TKM720981 TUI720981 UEE720981 UOA720981 UXW720981 VHS720981 VRO720981 WBK720981 WLG720981 WVC720981 E786495 IQ786517 SM786517 ACI786517 AME786517 AWA786517 BFW786517 BPS786517 BZO786517 CJK786517 CTG786517 DDC786517 DMY786517 DWU786517 EGQ786517 EQM786517 FAI786517 FKE786517 FUA786517 GDW786517 GNS786517 GXO786517 HHK786517 HRG786517 IBC786517 IKY786517 IUU786517 JEQ786517 JOM786517 JYI786517 KIE786517 KSA786517 LBW786517 LLS786517 LVO786517 MFK786517 MPG786517 MZC786517 NIY786517 NSU786517 OCQ786517 OMM786517 OWI786517 PGE786517 PQA786517 PZW786517 QJS786517 QTO786517 RDK786517 RNG786517 RXC786517 SGY786517 SQU786517 TAQ786517 TKM786517 TUI786517 UEE786517 UOA786517 UXW786517 VHS786517 VRO786517 WBK786517 WLG786517 WVC786517 E852031 IQ852053 SM852053 ACI852053 AME852053 AWA852053 BFW852053 BPS852053 BZO852053 CJK852053 CTG852053 DDC852053 DMY852053 DWU852053 EGQ852053 EQM852053 FAI852053 FKE852053 FUA852053 GDW852053 GNS852053 GXO852053 HHK852053 HRG852053 IBC852053 IKY852053 IUU852053 JEQ852053 JOM852053 JYI852053 KIE852053 KSA852053 LBW852053 LLS852053 LVO852053 MFK852053 MPG852053 MZC852053 NIY852053 NSU852053 OCQ852053 OMM852053 OWI852053 PGE852053 PQA852053 PZW852053 QJS852053 QTO852053 RDK852053 RNG852053 RXC852053 SGY852053 SQU852053 TAQ852053 TKM852053 TUI852053 UEE852053 UOA852053 UXW852053 VHS852053 VRO852053 WBK852053 WLG852053 WVC852053 E917567 IQ917589 SM917589 ACI917589 AME917589 AWA917589 BFW917589 BPS917589 BZO917589 CJK917589 CTG917589 DDC917589 DMY917589 DWU917589 EGQ917589 EQM917589 FAI917589 FKE917589 FUA917589 GDW917589 GNS917589 GXO917589 HHK917589 HRG917589 IBC917589 IKY917589 IUU917589 JEQ917589 JOM917589 JYI917589 KIE917589 KSA917589 LBW917589 LLS917589 LVO917589 MFK917589 MPG917589 MZC917589 NIY917589 NSU917589 OCQ917589 OMM917589 OWI917589 PGE917589 PQA917589 PZW917589 QJS917589 QTO917589 RDK917589 RNG917589 RXC917589 SGY917589 SQU917589 TAQ917589 TKM917589 TUI917589 UEE917589 UOA917589 UXW917589 VHS917589 VRO917589 WBK917589 WLG917589 WVC917589 E983103 IQ983125 SM983125 ACI983125 AME983125 AWA983125 BFW983125 BPS983125 BZO983125 CJK983125 CTG983125 DDC983125 DMY983125 DWU983125 EGQ983125 EQM983125 FAI983125 FKE983125 FUA983125 GDW983125 GNS983125 GXO983125 HHK983125 HRG983125 IBC983125 IKY983125 IUU983125 JEQ983125 JOM983125 JYI983125 KIE983125 KSA983125 LBW983125 LLS983125 LVO983125 MFK983125 MPG983125 MZC983125 NIY983125 NSU983125 OCQ983125 OMM983125 OWI983125 PGE983125 PQA983125 PZW983125 QJS983125 QTO983125 RDK983125 RNG983125 RXC983125 SGY983125 SQU983125 TAQ983125 TKM983125 TUI983125 UEE983125 UOA983125 UXW983125 VHS983125 VRO983125 WBK983125 WLG983125" xr:uid="{5985FD18-3FA3-410B-A7EB-29DED9521A21}">
      <formula1>0</formula1>
      <formula2>20000</formula2>
    </dataValidation>
    <dataValidation allowBlank="1" showInputMessage="1" showErrorMessage="1" promptTitle="Grote kost" prompt="Gelieve hiernaast het toelichtingsveld te lezen alvorens deze rubriek in te vullen." sqref="G65650 IS65672 SO65672 ACK65672 AMG65672 AWC65672 BFY65672 BPU65672 BZQ65672 CJM65672 CTI65672 DDE65672 DNA65672 DWW65672 EGS65672 EQO65672 FAK65672 FKG65672 FUC65672 GDY65672 GNU65672 GXQ65672 HHM65672 HRI65672 IBE65672 ILA65672 IUW65672 JES65672 JOO65672 JYK65672 KIG65672 KSC65672 LBY65672 LLU65672 LVQ65672 MFM65672 MPI65672 MZE65672 NJA65672 NSW65672 OCS65672 OMO65672 OWK65672 PGG65672 PQC65672 PZY65672 QJU65672 QTQ65672 RDM65672 RNI65672 RXE65672 SHA65672 SQW65672 TAS65672 TKO65672 TUK65672 UEG65672 UOC65672 UXY65672 VHU65672 VRQ65672 WBM65672 WLI65672 WVE65672 G131186 IS131208 SO131208 ACK131208 AMG131208 AWC131208 BFY131208 BPU131208 BZQ131208 CJM131208 CTI131208 DDE131208 DNA131208 DWW131208 EGS131208 EQO131208 FAK131208 FKG131208 FUC131208 GDY131208 GNU131208 GXQ131208 HHM131208 HRI131208 IBE131208 ILA131208 IUW131208 JES131208 JOO131208 JYK131208 KIG131208 KSC131208 LBY131208 LLU131208 LVQ131208 MFM131208 MPI131208 MZE131208 NJA131208 NSW131208 OCS131208 OMO131208 OWK131208 PGG131208 PQC131208 PZY131208 QJU131208 QTQ131208 RDM131208 RNI131208 RXE131208 SHA131208 SQW131208 TAS131208 TKO131208 TUK131208 UEG131208 UOC131208 UXY131208 VHU131208 VRQ131208 WBM131208 WLI131208 WVE131208 G196722 IS196744 SO196744 ACK196744 AMG196744 AWC196744 BFY196744 BPU196744 BZQ196744 CJM196744 CTI196744 DDE196744 DNA196744 DWW196744 EGS196744 EQO196744 FAK196744 FKG196744 FUC196744 GDY196744 GNU196744 GXQ196744 HHM196744 HRI196744 IBE196744 ILA196744 IUW196744 JES196744 JOO196744 JYK196744 KIG196744 KSC196744 LBY196744 LLU196744 LVQ196744 MFM196744 MPI196744 MZE196744 NJA196744 NSW196744 OCS196744 OMO196744 OWK196744 PGG196744 PQC196744 PZY196744 QJU196744 QTQ196744 RDM196744 RNI196744 RXE196744 SHA196744 SQW196744 TAS196744 TKO196744 TUK196744 UEG196744 UOC196744 UXY196744 VHU196744 VRQ196744 WBM196744 WLI196744 WVE196744 G262258 IS262280 SO262280 ACK262280 AMG262280 AWC262280 BFY262280 BPU262280 BZQ262280 CJM262280 CTI262280 DDE262280 DNA262280 DWW262280 EGS262280 EQO262280 FAK262280 FKG262280 FUC262280 GDY262280 GNU262280 GXQ262280 HHM262280 HRI262280 IBE262280 ILA262280 IUW262280 JES262280 JOO262280 JYK262280 KIG262280 KSC262280 LBY262280 LLU262280 LVQ262280 MFM262280 MPI262280 MZE262280 NJA262280 NSW262280 OCS262280 OMO262280 OWK262280 PGG262280 PQC262280 PZY262280 QJU262280 QTQ262280 RDM262280 RNI262280 RXE262280 SHA262280 SQW262280 TAS262280 TKO262280 TUK262280 UEG262280 UOC262280 UXY262280 VHU262280 VRQ262280 WBM262280 WLI262280 WVE262280 G327794 IS327816 SO327816 ACK327816 AMG327816 AWC327816 BFY327816 BPU327816 BZQ327816 CJM327816 CTI327816 DDE327816 DNA327816 DWW327816 EGS327816 EQO327816 FAK327816 FKG327816 FUC327816 GDY327816 GNU327816 GXQ327816 HHM327816 HRI327816 IBE327816 ILA327816 IUW327816 JES327816 JOO327816 JYK327816 KIG327816 KSC327816 LBY327816 LLU327816 LVQ327816 MFM327816 MPI327816 MZE327816 NJA327816 NSW327816 OCS327816 OMO327816 OWK327816 PGG327816 PQC327816 PZY327816 QJU327816 QTQ327816 RDM327816 RNI327816 RXE327816 SHA327816 SQW327816 TAS327816 TKO327816 TUK327816 UEG327816 UOC327816 UXY327816 VHU327816 VRQ327816 WBM327816 WLI327816 WVE327816 G393330 IS393352 SO393352 ACK393352 AMG393352 AWC393352 BFY393352 BPU393352 BZQ393352 CJM393352 CTI393352 DDE393352 DNA393352 DWW393352 EGS393352 EQO393352 FAK393352 FKG393352 FUC393352 GDY393352 GNU393352 GXQ393352 HHM393352 HRI393352 IBE393352 ILA393352 IUW393352 JES393352 JOO393352 JYK393352 KIG393352 KSC393352 LBY393352 LLU393352 LVQ393352 MFM393352 MPI393352 MZE393352 NJA393352 NSW393352 OCS393352 OMO393352 OWK393352 PGG393352 PQC393352 PZY393352 QJU393352 QTQ393352 RDM393352 RNI393352 RXE393352 SHA393352 SQW393352 TAS393352 TKO393352 TUK393352 UEG393352 UOC393352 UXY393352 VHU393352 VRQ393352 WBM393352 WLI393352 WVE393352 G458866 IS458888 SO458888 ACK458888 AMG458888 AWC458888 BFY458888 BPU458888 BZQ458888 CJM458888 CTI458888 DDE458888 DNA458888 DWW458888 EGS458888 EQO458888 FAK458888 FKG458888 FUC458888 GDY458888 GNU458888 GXQ458888 HHM458888 HRI458888 IBE458888 ILA458888 IUW458888 JES458888 JOO458888 JYK458888 KIG458888 KSC458888 LBY458888 LLU458888 LVQ458888 MFM458888 MPI458888 MZE458888 NJA458888 NSW458888 OCS458888 OMO458888 OWK458888 PGG458888 PQC458888 PZY458888 QJU458888 QTQ458888 RDM458888 RNI458888 RXE458888 SHA458888 SQW458888 TAS458888 TKO458888 TUK458888 UEG458888 UOC458888 UXY458888 VHU458888 VRQ458888 WBM458888 WLI458888 WVE458888 G524402 IS524424 SO524424 ACK524424 AMG524424 AWC524424 BFY524424 BPU524424 BZQ524424 CJM524424 CTI524424 DDE524424 DNA524424 DWW524424 EGS524424 EQO524424 FAK524424 FKG524424 FUC524424 GDY524424 GNU524424 GXQ524424 HHM524424 HRI524424 IBE524424 ILA524424 IUW524424 JES524424 JOO524424 JYK524424 KIG524424 KSC524424 LBY524424 LLU524424 LVQ524424 MFM524424 MPI524424 MZE524424 NJA524424 NSW524424 OCS524424 OMO524424 OWK524424 PGG524424 PQC524424 PZY524424 QJU524424 QTQ524424 RDM524424 RNI524424 RXE524424 SHA524424 SQW524424 TAS524424 TKO524424 TUK524424 UEG524424 UOC524424 UXY524424 VHU524424 VRQ524424 WBM524424 WLI524424 WVE524424 G589938 IS589960 SO589960 ACK589960 AMG589960 AWC589960 BFY589960 BPU589960 BZQ589960 CJM589960 CTI589960 DDE589960 DNA589960 DWW589960 EGS589960 EQO589960 FAK589960 FKG589960 FUC589960 GDY589960 GNU589960 GXQ589960 HHM589960 HRI589960 IBE589960 ILA589960 IUW589960 JES589960 JOO589960 JYK589960 KIG589960 KSC589960 LBY589960 LLU589960 LVQ589960 MFM589960 MPI589960 MZE589960 NJA589960 NSW589960 OCS589960 OMO589960 OWK589960 PGG589960 PQC589960 PZY589960 QJU589960 QTQ589960 RDM589960 RNI589960 RXE589960 SHA589960 SQW589960 TAS589960 TKO589960 TUK589960 UEG589960 UOC589960 UXY589960 VHU589960 VRQ589960 WBM589960 WLI589960 WVE589960 G655474 IS655496 SO655496 ACK655496 AMG655496 AWC655496 BFY655496 BPU655496 BZQ655496 CJM655496 CTI655496 DDE655496 DNA655496 DWW655496 EGS655496 EQO655496 FAK655496 FKG655496 FUC655496 GDY655496 GNU655496 GXQ655496 HHM655496 HRI655496 IBE655496 ILA655496 IUW655496 JES655496 JOO655496 JYK655496 KIG655496 KSC655496 LBY655496 LLU655496 LVQ655496 MFM655496 MPI655496 MZE655496 NJA655496 NSW655496 OCS655496 OMO655496 OWK655496 PGG655496 PQC655496 PZY655496 QJU655496 QTQ655496 RDM655496 RNI655496 RXE655496 SHA655496 SQW655496 TAS655496 TKO655496 TUK655496 UEG655496 UOC655496 UXY655496 VHU655496 VRQ655496 WBM655496 WLI655496 WVE655496 G721010 IS721032 SO721032 ACK721032 AMG721032 AWC721032 BFY721032 BPU721032 BZQ721032 CJM721032 CTI721032 DDE721032 DNA721032 DWW721032 EGS721032 EQO721032 FAK721032 FKG721032 FUC721032 GDY721032 GNU721032 GXQ721032 HHM721032 HRI721032 IBE721032 ILA721032 IUW721032 JES721032 JOO721032 JYK721032 KIG721032 KSC721032 LBY721032 LLU721032 LVQ721032 MFM721032 MPI721032 MZE721032 NJA721032 NSW721032 OCS721032 OMO721032 OWK721032 PGG721032 PQC721032 PZY721032 QJU721032 QTQ721032 RDM721032 RNI721032 RXE721032 SHA721032 SQW721032 TAS721032 TKO721032 TUK721032 UEG721032 UOC721032 UXY721032 VHU721032 VRQ721032 WBM721032 WLI721032 WVE721032 G786546 IS786568 SO786568 ACK786568 AMG786568 AWC786568 BFY786568 BPU786568 BZQ786568 CJM786568 CTI786568 DDE786568 DNA786568 DWW786568 EGS786568 EQO786568 FAK786568 FKG786568 FUC786568 GDY786568 GNU786568 GXQ786568 HHM786568 HRI786568 IBE786568 ILA786568 IUW786568 JES786568 JOO786568 JYK786568 KIG786568 KSC786568 LBY786568 LLU786568 LVQ786568 MFM786568 MPI786568 MZE786568 NJA786568 NSW786568 OCS786568 OMO786568 OWK786568 PGG786568 PQC786568 PZY786568 QJU786568 QTQ786568 RDM786568 RNI786568 RXE786568 SHA786568 SQW786568 TAS786568 TKO786568 TUK786568 UEG786568 UOC786568 UXY786568 VHU786568 VRQ786568 WBM786568 WLI786568 WVE786568 G852082 IS852104 SO852104 ACK852104 AMG852104 AWC852104 BFY852104 BPU852104 BZQ852104 CJM852104 CTI852104 DDE852104 DNA852104 DWW852104 EGS852104 EQO852104 FAK852104 FKG852104 FUC852104 GDY852104 GNU852104 GXQ852104 HHM852104 HRI852104 IBE852104 ILA852104 IUW852104 JES852104 JOO852104 JYK852104 KIG852104 KSC852104 LBY852104 LLU852104 LVQ852104 MFM852104 MPI852104 MZE852104 NJA852104 NSW852104 OCS852104 OMO852104 OWK852104 PGG852104 PQC852104 PZY852104 QJU852104 QTQ852104 RDM852104 RNI852104 RXE852104 SHA852104 SQW852104 TAS852104 TKO852104 TUK852104 UEG852104 UOC852104 UXY852104 VHU852104 VRQ852104 WBM852104 WLI852104 WVE852104 G917618 IS917640 SO917640 ACK917640 AMG917640 AWC917640 BFY917640 BPU917640 BZQ917640 CJM917640 CTI917640 DDE917640 DNA917640 DWW917640 EGS917640 EQO917640 FAK917640 FKG917640 FUC917640 GDY917640 GNU917640 GXQ917640 HHM917640 HRI917640 IBE917640 ILA917640 IUW917640 JES917640 JOO917640 JYK917640 KIG917640 KSC917640 LBY917640 LLU917640 LVQ917640 MFM917640 MPI917640 MZE917640 NJA917640 NSW917640 OCS917640 OMO917640 OWK917640 PGG917640 PQC917640 PZY917640 QJU917640 QTQ917640 RDM917640 RNI917640 RXE917640 SHA917640 SQW917640 TAS917640 TKO917640 TUK917640 UEG917640 UOC917640 UXY917640 VHU917640 VRQ917640 WBM917640 WLI917640 WVE917640 G983154 IS983176 SO983176 ACK983176 AMG983176 AWC983176 BFY983176 BPU983176 BZQ983176 CJM983176 CTI983176 DDE983176 DNA983176 DWW983176 EGS983176 EQO983176 FAK983176 FKG983176 FUC983176 GDY983176 GNU983176 GXQ983176 HHM983176 HRI983176 IBE983176 ILA983176 IUW983176 JES983176 JOO983176 JYK983176 KIG983176 KSC983176 LBY983176 LLU983176 LVQ983176 MFM983176 MPI983176 MZE983176 NJA983176 NSW983176 OCS983176 OMO983176 OWK983176 PGG983176 PQC983176 PZY983176 QJU983176 QTQ983176 RDM983176 RNI983176 RXE983176 SHA983176 SQW983176 TAS983176 TKO983176 TUK983176 UEG983176 UOC983176 UXY983176 VHU983176 VRQ983176 WBM983176 WLI983176 WVE983176" xr:uid="{C6334F0B-B9E1-4A11-A73F-965CDCAE3109}"/>
    <dataValidation type="custom" showInputMessage="1" showErrorMessage="1" error="Gelieve eerst de code in te vullen.  Wanneer code o (onbezoldigd) ingevuld wordt mogen geen brutolonen opgegeven worden." sqref="F983031:N983081 F917495:N917545 F851959:N852009 F786423:N786473 F720887:N720937 F655351:N655401 F589815:N589865 F524279:N524329 F458743:N458793 F393207:N393257 F327671:N327721 F262135:N262185 F196599:N196649 F131063:N131113 F65527:N65577 II16:IN87 WUU16:WUZ87 WKY16:WLD87 WBC16:WBH87 VRG16:VRL87 VHK16:VHP87 UXO16:UXT87 UNS16:UNX87 UDW16:UEB87 TUA16:TUF87 TKE16:TKJ87 TAI16:TAN87 SQM16:SQR87 SGQ16:SGV87 RWU16:RWZ87 RMY16:RND87 RDC16:RDH87 QTG16:QTL87 QJK16:QJP87 PZO16:PZT87 PPS16:PPX87 PFW16:PGB87 OWA16:OWF87 OME16:OMJ87 OCI16:OCN87 NSM16:NSR87 NIQ16:NIV87 MYU16:MYZ87 MOY16:MPD87 MFC16:MFH87 LVG16:LVL87 LLK16:LLP87 LBO16:LBT87 KRS16:KRX87 KHW16:KIB87 JYA16:JYF87 JOE16:JOJ87 JEI16:JEN87 IUM16:IUR87 IKQ16:IKV87 IAU16:IAZ87 HQY16:HRD87 HHC16:HHH87 GXG16:GXL87 GNK16:GNP87 GDO16:GDT87 FTS16:FTX87 FJW16:FKB87 FAA16:FAF87 EQE16:EQJ87 EGI16:EGN87 DWM16:DWR87 DMQ16:DMV87 DCU16:DCZ87 CSY16:CTD87 CJC16:CJH87 BZG16:BZL87 BPK16:BPP87 BFO16:BFT87 AVS16:AVX87 ALW16:AMB87 ACA16:ACF87 SE16:SJ87" xr:uid="{1CC3AE79-5AD8-43CF-89B9-F19B336F6266}">
      <formula1>IF($E16="o",F16="",IF($E16="",F16="",F16&gt;0))</formula1>
    </dataValidation>
    <dataValidation type="decimal" operator="greaterThan" allowBlank="1" showInputMessage="1" showErrorMessage="1" error="Het bedrag moet min. 8.500 euro zijn." sqref="G143:G147" xr:uid="{3EF8D4FC-EC6B-42B0-874C-79BFEC103DCF}">
      <formula1>8499</formula1>
    </dataValidation>
    <dataValidation type="custom" allowBlank="1" showInputMessage="1" showErrorMessage="1" error="Als u hier een bruto maandloon wenst in te geven dient het standaard aantal gepresteerde uren op jaarbasis voor dit jaar ingevuld worden, en dient de code &quot;w&quot; voor deze persoon of categorie geselecteerd te zijn." sqref="F16:K87" xr:uid="{1EA4D898-DE21-43F8-B078-8096A1563848}">
      <formula1>IF(OR(ISBLANK(F$11),$E16="o")=TRUE,F16="",F16&gt;0)</formula1>
    </dataValidation>
    <dataValidation type="decimal" operator="greaterThan" allowBlank="1" showInputMessage="1" showErrorMessage="1" error="Het bedrag moet min. 10.000 euro zijn." sqref="G128:G142" xr:uid="{CC1692CA-38B5-4454-8851-BF200E4AD3B0}">
      <formula1>9999</formula1>
    </dataValidation>
    <dataValidation type="list" allowBlank="1" showInputMessage="1" showErrorMessage="1" sqref="E16:E87" xr:uid="{425DD96F-4A54-4BB5-97D8-D1C1420F3D06}">
      <formula1>"w,o,b"</formula1>
    </dataValidation>
  </dataValidations>
  <pageMargins left="0.70866141732283472" right="0.70866141732283472" top="0.74803149606299213" bottom="0.74803149606299213" header="0.31496062992125984" footer="0.31496062992125984"/>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2C23-E4A8-470B-B116-8D75A3CF5A31}">
  <sheetPr>
    <pageSetUpPr fitToPage="1"/>
  </sheetPr>
  <dimension ref="A1:AC58"/>
  <sheetViews>
    <sheetView workbookViewId="0">
      <selection activeCell="A24" sqref="A24"/>
    </sheetView>
  </sheetViews>
  <sheetFormatPr defaultRowHeight="14.45"/>
  <cols>
    <col min="1" max="1" width="38.5703125" customWidth="1"/>
    <col min="2" max="2" width="13.28515625" customWidth="1"/>
    <col min="3" max="3" width="6.7109375" customWidth="1"/>
    <col min="4" max="4" width="9.7109375" customWidth="1"/>
    <col min="5" max="8" width="15.7109375" customWidth="1"/>
    <col min="9" max="12" width="20.7109375" customWidth="1"/>
    <col min="13" max="13" width="14.28515625" customWidth="1"/>
    <col min="14" max="14" width="9.7109375" customWidth="1"/>
    <col min="15" max="15" width="14.28515625" customWidth="1"/>
    <col min="16" max="16" width="9.140625" style="212" hidden="1" customWidth="1"/>
  </cols>
  <sheetData>
    <row r="1" spans="1:29" ht="19.5" customHeight="1" thickBot="1">
      <c r="A1" s="225" t="s">
        <v>77</v>
      </c>
      <c r="B1" s="226"/>
      <c r="C1" s="226"/>
      <c r="D1" s="226"/>
      <c r="E1" s="226"/>
      <c r="F1" s="226"/>
      <c r="G1" s="226"/>
      <c r="H1" s="226"/>
      <c r="I1" s="226"/>
      <c r="J1" s="226"/>
      <c r="K1" s="226"/>
      <c r="L1" s="226"/>
      <c r="M1" s="226"/>
      <c r="N1" s="226"/>
      <c r="O1" s="226"/>
      <c r="Q1" s="199"/>
      <c r="R1" s="199"/>
      <c r="S1" s="199"/>
      <c r="T1" s="199"/>
      <c r="U1" s="199"/>
      <c r="V1" s="199"/>
      <c r="W1" s="199"/>
      <c r="X1" s="199"/>
      <c r="Y1" s="199"/>
      <c r="Z1" s="199"/>
      <c r="AA1" s="199"/>
      <c r="AB1" s="199"/>
      <c r="AC1" s="199"/>
    </row>
    <row r="2" spans="1:29" ht="30.75" customHeight="1" thickBot="1">
      <c r="A2" s="105" t="s">
        <v>78</v>
      </c>
      <c r="B2" s="1"/>
      <c r="C2" s="1"/>
      <c r="D2" s="1"/>
      <c r="E2" s="1"/>
      <c r="F2" s="1"/>
      <c r="G2" s="1"/>
      <c r="H2" s="2"/>
      <c r="I2" s="1"/>
      <c r="J2" s="1"/>
      <c r="K2" s="2"/>
      <c r="L2" s="2"/>
      <c r="M2" s="2"/>
      <c r="N2" s="1"/>
      <c r="O2" s="1"/>
      <c r="Q2" s="199"/>
      <c r="R2" s="199"/>
      <c r="S2" s="199"/>
      <c r="T2" s="199"/>
      <c r="U2" s="199"/>
      <c r="V2" s="199"/>
      <c r="W2" s="199"/>
      <c r="X2" s="199"/>
      <c r="Y2" s="199"/>
      <c r="Z2" s="199"/>
      <c r="AA2" s="199"/>
      <c r="AB2" s="199"/>
      <c r="AC2" s="199"/>
    </row>
    <row r="3" spans="1:29" ht="19.5" customHeight="1">
      <c r="A3" s="228" t="s">
        <v>2</v>
      </c>
      <c r="B3" s="229"/>
      <c r="C3" s="229"/>
      <c r="D3" s="229"/>
      <c r="E3" s="229"/>
      <c r="F3" s="229"/>
      <c r="G3" s="229"/>
      <c r="H3" s="229"/>
      <c r="I3" s="229"/>
      <c r="J3" s="229"/>
      <c r="K3" s="229"/>
      <c r="L3" s="229"/>
      <c r="M3" s="229"/>
      <c r="N3" s="229"/>
      <c r="O3" s="230"/>
      <c r="Q3" s="199"/>
      <c r="R3" s="199"/>
      <c r="S3" s="199"/>
      <c r="T3" s="199"/>
      <c r="U3" s="199"/>
      <c r="V3" s="199"/>
      <c r="W3" s="199"/>
      <c r="X3" s="199"/>
      <c r="Y3" s="199"/>
      <c r="Z3" s="199"/>
      <c r="AA3" s="199"/>
      <c r="AB3" s="199"/>
      <c r="AC3" s="199"/>
    </row>
    <row r="4" spans="1:29" ht="15" customHeight="1">
      <c r="A4" s="231" t="s">
        <v>3</v>
      </c>
      <c r="B4" s="353"/>
      <c r="C4" s="233"/>
      <c r="D4" s="234"/>
      <c r="E4" s="234"/>
      <c r="F4" s="234"/>
      <c r="G4" s="234"/>
      <c r="H4" s="234"/>
      <c r="I4" s="234"/>
      <c r="J4" s="234"/>
      <c r="K4" s="234"/>
      <c r="L4" s="234"/>
      <c r="M4" s="234"/>
      <c r="N4" s="234"/>
      <c r="O4" s="235"/>
      <c r="Q4" s="199"/>
      <c r="R4" s="199"/>
      <c r="S4" s="199"/>
      <c r="T4" s="199"/>
      <c r="U4" s="199"/>
      <c r="V4" s="199"/>
      <c r="W4" s="199"/>
      <c r="X4" s="199"/>
      <c r="Y4" s="199"/>
      <c r="Z4" s="199"/>
      <c r="AA4" s="199"/>
      <c r="AB4" s="199"/>
      <c r="AC4" s="199"/>
    </row>
    <row r="5" spans="1:29" ht="15" customHeight="1">
      <c r="A5" s="231" t="s">
        <v>4</v>
      </c>
      <c r="B5" s="353"/>
      <c r="C5" s="233"/>
      <c r="D5" s="234"/>
      <c r="E5" s="234"/>
      <c r="F5" s="234"/>
      <c r="G5" s="234"/>
      <c r="H5" s="234"/>
      <c r="I5" s="234"/>
      <c r="J5" s="234"/>
      <c r="K5" s="234"/>
      <c r="L5" s="234"/>
      <c r="M5" s="234"/>
      <c r="N5" s="234"/>
      <c r="O5" s="235"/>
      <c r="Q5" s="199"/>
      <c r="R5" s="199"/>
      <c r="S5" s="199"/>
      <c r="T5" s="199"/>
      <c r="U5" s="199"/>
      <c r="V5" s="199"/>
      <c r="W5" s="199"/>
      <c r="X5" s="199"/>
      <c r="Y5" s="199"/>
      <c r="Z5" s="199"/>
      <c r="AA5" s="199"/>
      <c r="AB5" s="199"/>
      <c r="AC5" s="199"/>
    </row>
    <row r="6" spans="1:29" ht="15" customHeight="1">
      <c r="A6" s="231" t="s">
        <v>79</v>
      </c>
      <c r="B6" s="353"/>
      <c r="C6" s="233"/>
      <c r="D6" s="234"/>
      <c r="E6" s="234"/>
      <c r="F6" s="234"/>
      <c r="G6" s="234"/>
      <c r="H6" s="234"/>
      <c r="I6" s="234"/>
      <c r="J6" s="234"/>
      <c r="K6" s="234"/>
      <c r="L6" s="234"/>
      <c r="M6" s="234"/>
      <c r="N6" s="234"/>
      <c r="O6" s="235"/>
      <c r="Q6" s="199"/>
      <c r="R6" s="199"/>
      <c r="S6" s="199"/>
      <c r="T6" s="199"/>
      <c r="U6" s="199"/>
      <c r="V6" s="199"/>
      <c r="W6" s="199"/>
      <c r="X6" s="199"/>
      <c r="Y6" s="199"/>
      <c r="Z6" s="199"/>
      <c r="AA6" s="199"/>
      <c r="AB6" s="199"/>
      <c r="AC6" s="199"/>
    </row>
    <row r="7" spans="1:29" ht="27.75" customHeight="1" thickBot="1">
      <c r="A7" s="247" t="s">
        <v>6</v>
      </c>
      <c r="B7" s="354"/>
      <c r="C7" s="355"/>
      <c r="D7" s="356"/>
      <c r="E7" s="356"/>
      <c r="F7" s="356"/>
      <c r="G7" s="356"/>
      <c r="H7" s="356"/>
      <c r="I7" s="356"/>
      <c r="J7" s="356"/>
      <c r="K7" s="356"/>
      <c r="L7" s="356"/>
      <c r="M7" s="356"/>
      <c r="N7" s="356"/>
      <c r="O7" s="357"/>
      <c r="Q7" s="199"/>
      <c r="R7" s="199"/>
      <c r="S7" s="199"/>
      <c r="T7" s="199"/>
      <c r="U7" s="199"/>
      <c r="V7" s="199"/>
      <c r="W7" s="199"/>
      <c r="X7" s="199"/>
      <c r="Y7" s="199"/>
      <c r="Z7" s="199"/>
      <c r="AA7" s="199"/>
      <c r="AB7" s="199"/>
      <c r="AC7" s="199"/>
    </row>
    <row r="8" spans="1:29" ht="15" customHeight="1" thickBot="1">
      <c r="Q8" s="199"/>
      <c r="R8" s="199"/>
      <c r="S8" s="199"/>
      <c r="T8" s="199"/>
      <c r="U8" s="199"/>
      <c r="V8" s="199"/>
      <c r="W8" s="199"/>
      <c r="X8" s="199"/>
      <c r="Y8" s="199"/>
      <c r="Z8" s="199"/>
      <c r="AA8" s="199"/>
      <c r="AB8" s="199"/>
      <c r="AC8" s="199"/>
    </row>
    <row r="9" spans="1:29" ht="19.5" customHeight="1" thickBot="1">
      <c r="A9" s="358" t="s">
        <v>80</v>
      </c>
      <c r="B9" s="359"/>
      <c r="C9" s="359"/>
      <c r="D9" s="359"/>
      <c r="E9" s="359"/>
      <c r="F9" s="359"/>
      <c r="G9" s="359"/>
      <c r="H9" s="359"/>
      <c r="I9" s="359"/>
      <c r="J9" s="359"/>
      <c r="K9" s="359"/>
      <c r="L9" s="359"/>
      <c r="M9" s="359"/>
      <c r="N9" s="359"/>
      <c r="O9" s="360"/>
      <c r="Q9" s="199"/>
      <c r="R9" s="199"/>
      <c r="S9" s="199"/>
      <c r="T9" s="199"/>
      <c r="U9" s="199"/>
      <c r="V9" s="199"/>
      <c r="W9" s="199"/>
      <c r="X9" s="199"/>
      <c r="Y9" s="199"/>
      <c r="Z9" s="199"/>
      <c r="AA9" s="199"/>
      <c r="AB9" s="199"/>
      <c r="AC9" s="199"/>
    </row>
    <row r="10" spans="1:29" ht="19.5" customHeight="1">
      <c r="A10" s="366" t="s">
        <v>81</v>
      </c>
      <c r="B10" s="374" t="s">
        <v>67</v>
      </c>
      <c r="C10" s="376" t="s">
        <v>68</v>
      </c>
      <c r="D10" s="377"/>
      <c r="E10" s="383" t="s">
        <v>69</v>
      </c>
      <c r="F10" s="383" t="s">
        <v>70</v>
      </c>
      <c r="G10" s="383" t="s">
        <v>82</v>
      </c>
      <c r="H10" s="387" t="s">
        <v>71</v>
      </c>
      <c r="I10" s="150" t="s">
        <v>83</v>
      </c>
      <c r="J10" s="151" t="s">
        <v>84</v>
      </c>
      <c r="K10" s="151" t="s">
        <v>85</v>
      </c>
      <c r="L10" s="152" t="s">
        <v>86</v>
      </c>
      <c r="M10" s="368" t="s">
        <v>87</v>
      </c>
      <c r="N10" s="370" t="s">
        <v>88</v>
      </c>
      <c r="O10" s="372" t="s">
        <v>89</v>
      </c>
      <c r="Q10" s="199"/>
      <c r="R10" s="199"/>
      <c r="S10" s="199"/>
      <c r="T10" s="199"/>
      <c r="U10" s="199"/>
      <c r="V10" s="199"/>
      <c r="W10" s="199"/>
      <c r="X10" s="199"/>
      <c r="Y10" s="199"/>
      <c r="Z10" s="199"/>
      <c r="AA10" s="199"/>
      <c r="AB10" s="199"/>
      <c r="AC10" s="199"/>
    </row>
    <row r="11" spans="1:29" ht="19.5" customHeight="1" thickBot="1">
      <c r="A11" s="367"/>
      <c r="B11" s="375"/>
      <c r="C11" s="378"/>
      <c r="D11" s="379"/>
      <c r="E11" s="384"/>
      <c r="F11" s="384"/>
      <c r="G11" s="384"/>
      <c r="H11" s="388"/>
      <c r="I11" s="153" t="s">
        <v>90</v>
      </c>
      <c r="J11" s="153" t="s">
        <v>90</v>
      </c>
      <c r="K11" s="153" t="s">
        <v>90</v>
      </c>
      <c r="L11" s="154" t="s">
        <v>90</v>
      </c>
      <c r="M11" s="369"/>
      <c r="N11" s="371"/>
      <c r="O11" s="373"/>
      <c r="P11" s="212" t="s">
        <v>91</v>
      </c>
      <c r="Q11" s="199"/>
      <c r="R11" s="199"/>
      <c r="S11" s="199"/>
      <c r="T11" s="199"/>
      <c r="U11" s="199"/>
      <c r="V11" s="199"/>
      <c r="W11" s="199"/>
      <c r="X11" s="199"/>
      <c r="Y11" s="199"/>
      <c r="Z11" s="199"/>
      <c r="AA11" s="199"/>
      <c r="AB11" s="199"/>
      <c r="AC11" s="199"/>
    </row>
    <row r="12" spans="1:29" ht="15" customHeight="1">
      <c r="A12" s="149" t="s">
        <v>92</v>
      </c>
      <c r="B12" s="166"/>
      <c r="C12" s="385"/>
      <c r="D12" s="386"/>
      <c r="E12" s="169"/>
      <c r="F12" s="169"/>
      <c r="G12" s="169"/>
      <c r="H12" s="170"/>
      <c r="I12" s="156"/>
      <c r="J12" s="157"/>
      <c r="K12" s="157"/>
      <c r="L12" s="158"/>
      <c r="M12" s="173">
        <f>SUM(C12:L12)</f>
        <v>0</v>
      </c>
      <c r="N12" s="205"/>
      <c r="O12" s="177">
        <f>M12*P12</f>
        <v>0</v>
      </c>
      <c r="P12" s="213">
        <f>ROUND(N12,4)</f>
        <v>0</v>
      </c>
      <c r="Q12" s="199"/>
      <c r="R12" s="199"/>
      <c r="S12" s="199"/>
      <c r="T12" s="199"/>
      <c r="U12" s="199"/>
      <c r="V12" s="199"/>
      <c r="W12" s="199"/>
      <c r="X12" s="199"/>
      <c r="Y12" s="199"/>
      <c r="Z12" s="199"/>
      <c r="AA12" s="199"/>
      <c r="AB12" s="199"/>
      <c r="AC12" s="199"/>
    </row>
    <row r="13" spans="1:29" ht="15" customHeight="1">
      <c r="A13" s="148" t="s">
        <v>93</v>
      </c>
      <c r="B13" s="167"/>
      <c r="C13" s="380"/>
      <c r="D13" s="381"/>
      <c r="E13" s="171"/>
      <c r="F13" s="171"/>
      <c r="G13" s="171"/>
      <c r="H13" s="172"/>
      <c r="I13" s="159"/>
      <c r="J13" s="160"/>
      <c r="K13" s="160"/>
      <c r="L13" s="161"/>
      <c r="M13" s="174">
        <f t="shared" ref="M13:M21" si="0">SUM(C13:L13)</f>
        <v>0</v>
      </c>
      <c r="N13" s="205"/>
      <c r="O13" s="177">
        <f t="shared" ref="O13:O21" si="1">M13*P13</f>
        <v>0</v>
      </c>
      <c r="P13" s="213">
        <f t="shared" ref="P13:P21" si="2">ROUND(N13,4)</f>
        <v>0</v>
      </c>
      <c r="Q13" s="199"/>
      <c r="R13" s="199"/>
      <c r="S13" s="199"/>
      <c r="T13" s="199"/>
      <c r="U13" s="199"/>
      <c r="V13" s="199"/>
      <c r="W13" s="199"/>
      <c r="X13" s="199"/>
      <c r="Y13" s="199"/>
      <c r="Z13" s="199"/>
      <c r="AA13" s="199"/>
      <c r="AB13" s="199"/>
      <c r="AC13" s="199"/>
    </row>
    <row r="14" spans="1:29" ht="15" customHeight="1">
      <c r="A14" s="148" t="s">
        <v>94</v>
      </c>
      <c r="B14" s="167"/>
      <c r="C14" s="380"/>
      <c r="D14" s="381"/>
      <c r="E14" s="171"/>
      <c r="F14" s="171"/>
      <c r="G14" s="171"/>
      <c r="H14" s="172"/>
      <c r="I14" s="159"/>
      <c r="J14" s="160"/>
      <c r="K14" s="160"/>
      <c r="L14" s="161"/>
      <c r="M14" s="174">
        <f t="shared" si="0"/>
        <v>0</v>
      </c>
      <c r="N14" s="205"/>
      <c r="O14" s="177">
        <f t="shared" si="1"/>
        <v>0</v>
      </c>
      <c r="P14" s="213">
        <f t="shared" si="2"/>
        <v>0</v>
      </c>
      <c r="Q14" s="199"/>
      <c r="R14" s="199"/>
      <c r="S14" s="199"/>
      <c r="T14" s="199"/>
      <c r="U14" s="199"/>
      <c r="V14" s="199"/>
      <c r="W14" s="199"/>
      <c r="X14" s="199"/>
      <c r="Y14" s="199"/>
      <c r="Z14" s="199"/>
      <c r="AA14" s="199"/>
      <c r="AB14" s="199"/>
      <c r="AC14" s="199"/>
    </row>
    <row r="15" spans="1:29" ht="15" customHeight="1">
      <c r="A15" s="148" t="s">
        <v>95</v>
      </c>
      <c r="B15" s="167"/>
      <c r="C15" s="380"/>
      <c r="D15" s="381"/>
      <c r="E15" s="171"/>
      <c r="F15" s="171"/>
      <c r="G15" s="171"/>
      <c r="H15" s="172"/>
      <c r="I15" s="159"/>
      <c r="J15" s="160"/>
      <c r="K15" s="160"/>
      <c r="L15" s="161"/>
      <c r="M15" s="174">
        <f t="shared" si="0"/>
        <v>0</v>
      </c>
      <c r="N15" s="205"/>
      <c r="O15" s="177">
        <f t="shared" si="1"/>
        <v>0</v>
      </c>
      <c r="P15" s="213">
        <f t="shared" si="2"/>
        <v>0</v>
      </c>
      <c r="Q15" s="199"/>
      <c r="R15" s="199"/>
      <c r="S15" s="199"/>
      <c r="T15" s="199"/>
      <c r="U15" s="199"/>
      <c r="V15" s="199"/>
      <c r="W15" s="199"/>
      <c r="X15" s="199"/>
      <c r="Y15" s="199"/>
      <c r="Z15" s="199"/>
      <c r="AA15" s="199"/>
      <c r="AB15" s="199"/>
      <c r="AC15" s="199"/>
    </row>
    <row r="16" spans="1:29" ht="15" customHeight="1">
      <c r="A16" s="148" t="s">
        <v>96</v>
      </c>
      <c r="B16" s="167"/>
      <c r="C16" s="380"/>
      <c r="D16" s="381"/>
      <c r="E16" s="171"/>
      <c r="F16" s="171"/>
      <c r="G16" s="171"/>
      <c r="H16" s="172"/>
      <c r="I16" s="159"/>
      <c r="J16" s="160"/>
      <c r="K16" s="160"/>
      <c r="L16" s="161"/>
      <c r="M16" s="174">
        <f t="shared" si="0"/>
        <v>0</v>
      </c>
      <c r="N16" s="205"/>
      <c r="O16" s="177">
        <f t="shared" si="1"/>
        <v>0</v>
      </c>
      <c r="P16" s="213">
        <f t="shared" si="2"/>
        <v>0</v>
      </c>
      <c r="Q16" s="199"/>
      <c r="R16" s="199"/>
      <c r="S16" s="199"/>
      <c r="T16" s="199"/>
      <c r="U16" s="199"/>
      <c r="V16" s="199"/>
      <c r="W16" s="199"/>
      <c r="X16" s="199"/>
      <c r="Y16" s="199"/>
      <c r="Z16" s="199"/>
      <c r="AA16" s="199"/>
      <c r="AB16" s="199"/>
      <c r="AC16" s="199"/>
    </row>
    <row r="17" spans="1:29" ht="15" customHeight="1">
      <c r="A17" s="148" t="s">
        <v>97</v>
      </c>
      <c r="B17" s="167"/>
      <c r="C17" s="380"/>
      <c r="D17" s="381"/>
      <c r="E17" s="171"/>
      <c r="F17" s="171"/>
      <c r="G17" s="171"/>
      <c r="H17" s="172"/>
      <c r="I17" s="159"/>
      <c r="J17" s="160"/>
      <c r="K17" s="160"/>
      <c r="L17" s="161"/>
      <c r="M17" s="174">
        <f t="shared" si="0"/>
        <v>0</v>
      </c>
      <c r="N17" s="205"/>
      <c r="O17" s="177">
        <f t="shared" si="1"/>
        <v>0</v>
      </c>
      <c r="P17" s="213">
        <f t="shared" si="2"/>
        <v>0</v>
      </c>
      <c r="Q17" s="199"/>
      <c r="R17" s="199"/>
      <c r="S17" s="199"/>
      <c r="T17" s="199"/>
      <c r="U17" s="199"/>
      <c r="V17" s="199"/>
      <c r="W17" s="199"/>
      <c r="X17" s="199"/>
      <c r="Y17" s="199"/>
      <c r="Z17" s="199"/>
      <c r="AA17" s="199"/>
      <c r="AB17" s="199"/>
      <c r="AC17" s="199"/>
    </row>
    <row r="18" spans="1:29" ht="15" customHeight="1">
      <c r="A18" s="148" t="s">
        <v>98</v>
      </c>
      <c r="B18" s="167"/>
      <c r="C18" s="380"/>
      <c r="D18" s="381"/>
      <c r="E18" s="171"/>
      <c r="F18" s="171"/>
      <c r="G18" s="171"/>
      <c r="H18" s="172"/>
      <c r="I18" s="159"/>
      <c r="J18" s="160"/>
      <c r="K18" s="160"/>
      <c r="L18" s="161"/>
      <c r="M18" s="174">
        <f t="shared" si="0"/>
        <v>0</v>
      </c>
      <c r="N18" s="205"/>
      <c r="O18" s="177">
        <f t="shared" si="1"/>
        <v>0</v>
      </c>
      <c r="P18" s="213">
        <f t="shared" si="2"/>
        <v>0</v>
      </c>
      <c r="Q18" s="199"/>
      <c r="R18" s="199"/>
      <c r="S18" s="199"/>
      <c r="T18" s="199"/>
      <c r="U18" s="199"/>
      <c r="V18" s="199"/>
      <c r="W18" s="199"/>
      <c r="X18" s="199"/>
      <c r="Y18" s="199"/>
      <c r="Z18" s="199"/>
      <c r="AA18" s="199"/>
      <c r="AB18" s="199"/>
      <c r="AC18" s="199"/>
    </row>
    <row r="19" spans="1:29" ht="15" customHeight="1">
      <c r="A19" s="148" t="s">
        <v>99</v>
      </c>
      <c r="B19" s="167"/>
      <c r="C19" s="380"/>
      <c r="D19" s="381"/>
      <c r="E19" s="171"/>
      <c r="F19" s="171"/>
      <c r="G19" s="171"/>
      <c r="H19" s="172"/>
      <c r="I19" s="159"/>
      <c r="J19" s="160"/>
      <c r="K19" s="160"/>
      <c r="L19" s="161"/>
      <c r="M19" s="174">
        <f t="shared" si="0"/>
        <v>0</v>
      </c>
      <c r="N19" s="205"/>
      <c r="O19" s="177">
        <f t="shared" si="1"/>
        <v>0</v>
      </c>
      <c r="P19" s="213">
        <f t="shared" si="2"/>
        <v>0</v>
      </c>
      <c r="Q19" s="199"/>
      <c r="R19" s="199"/>
      <c r="S19" s="199"/>
      <c r="T19" s="199"/>
      <c r="U19" s="199"/>
      <c r="V19" s="199"/>
      <c r="W19" s="199"/>
      <c r="X19" s="199"/>
      <c r="Y19" s="199"/>
      <c r="Z19" s="199"/>
      <c r="AA19" s="199"/>
      <c r="AB19" s="199"/>
      <c r="AC19" s="199"/>
    </row>
    <row r="20" spans="1:29" ht="15" customHeight="1">
      <c r="A20" s="148" t="s">
        <v>100</v>
      </c>
      <c r="B20" s="167"/>
      <c r="C20" s="380"/>
      <c r="D20" s="381"/>
      <c r="E20" s="171"/>
      <c r="F20" s="171"/>
      <c r="G20" s="171"/>
      <c r="H20" s="172"/>
      <c r="I20" s="159"/>
      <c r="J20" s="160"/>
      <c r="K20" s="160"/>
      <c r="L20" s="161"/>
      <c r="M20" s="174">
        <f t="shared" si="0"/>
        <v>0</v>
      </c>
      <c r="N20" s="205"/>
      <c r="O20" s="177">
        <f t="shared" si="1"/>
        <v>0</v>
      </c>
      <c r="P20" s="213">
        <f t="shared" si="2"/>
        <v>0</v>
      </c>
      <c r="Q20" s="199"/>
      <c r="R20" s="199"/>
      <c r="S20" s="199"/>
      <c r="T20" s="199"/>
      <c r="U20" s="199"/>
      <c r="V20" s="199"/>
      <c r="W20" s="199"/>
      <c r="X20" s="199"/>
      <c r="Y20" s="199"/>
      <c r="Z20" s="199"/>
      <c r="AA20" s="199"/>
      <c r="AB20" s="199"/>
      <c r="AC20" s="199"/>
    </row>
    <row r="21" spans="1:29" ht="15" customHeight="1" thickBot="1">
      <c r="A21" s="148" t="s">
        <v>101</v>
      </c>
      <c r="B21" s="168"/>
      <c r="C21" s="380"/>
      <c r="D21" s="381"/>
      <c r="E21" s="171"/>
      <c r="F21" s="171"/>
      <c r="G21" s="171"/>
      <c r="H21" s="172"/>
      <c r="I21" s="162"/>
      <c r="J21" s="163"/>
      <c r="K21" s="163"/>
      <c r="L21" s="164"/>
      <c r="M21" s="175">
        <f t="shared" si="0"/>
        <v>0</v>
      </c>
      <c r="N21" s="205"/>
      <c r="O21" s="177">
        <f t="shared" si="1"/>
        <v>0</v>
      </c>
      <c r="P21" s="213">
        <f t="shared" si="2"/>
        <v>0</v>
      </c>
      <c r="Q21" s="199"/>
      <c r="R21" s="199"/>
      <c r="S21" s="199"/>
      <c r="T21" s="199"/>
      <c r="U21" s="199"/>
      <c r="V21" s="199"/>
      <c r="W21" s="199"/>
      <c r="X21" s="199"/>
      <c r="Y21" s="199"/>
      <c r="Z21" s="199"/>
      <c r="AA21" s="199"/>
      <c r="AB21" s="199"/>
      <c r="AC21" s="199"/>
    </row>
    <row r="22" spans="1:29" ht="15" customHeight="1" thickBot="1">
      <c r="A22" s="147"/>
      <c r="B22" s="181">
        <f>SUM(B12:B21)</f>
        <v>0</v>
      </c>
      <c r="C22" s="382"/>
      <c r="D22" s="382"/>
      <c r="E22" s="155"/>
      <c r="F22" s="155"/>
      <c r="G22" s="155"/>
      <c r="H22" s="155"/>
      <c r="I22" s="178">
        <f>SUM(I12:I21)</f>
        <v>0</v>
      </c>
      <c r="J22" s="179">
        <f>SUM(J12:J21)</f>
        <v>0</v>
      </c>
      <c r="K22" s="180">
        <f>SUM(K12:K21)</f>
        <v>0</v>
      </c>
      <c r="L22" s="176">
        <f>SUM(L12:L21)</f>
        <v>0</v>
      </c>
      <c r="M22" s="176">
        <f>SUM(M12:M21)</f>
        <v>0</v>
      </c>
      <c r="N22" s="165"/>
      <c r="O22" s="176">
        <f>SUM(O12:O21)</f>
        <v>0</v>
      </c>
      <c r="Q22" s="199"/>
      <c r="R22" s="199"/>
      <c r="S22" s="199"/>
      <c r="T22" s="199"/>
      <c r="U22" s="199"/>
      <c r="V22" s="199"/>
      <c r="W22" s="199"/>
      <c r="X22" s="199"/>
      <c r="Y22" s="199"/>
      <c r="Z22" s="199"/>
      <c r="AA22" s="199"/>
      <c r="AB22" s="199"/>
      <c r="AC22" s="199"/>
    </row>
    <row r="23" spans="1:29" ht="18.75" customHeight="1">
      <c r="A23" s="361" t="s">
        <v>102</v>
      </c>
      <c r="B23" s="361"/>
      <c r="C23" s="361"/>
      <c r="D23" s="361"/>
      <c r="E23" s="361"/>
      <c r="F23" s="361"/>
      <c r="G23" s="361"/>
      <c r="H23" s="361"/>
      <c r="I23" s="361"/>
      <c r="J23" s="361"/>
      <c r="K23" s="361"/>
      <c r="L23" s="361"/>
      <c r="M23" s="361"/>
      <c r="N23" s="361"/>
      <c r="O23" s="361"/>
      <c r="Q23" s="199"/>
      <c r="R23" s="199"/>
      <c r="S23" s="199"/>
      <c r="T23" s="199"/>
      <c r="U23" s="199"/>
      <c r="V23" s="199"/>
      <c r="W23" s="199"/>
      <c r="X23" s="199"/>
      <c r="Y23" s="199"/>
      <c r="Z23" s="199"/>
      <c r="AA23" s="199"/>
      <c r="AB23" s="199"/>
      <c r="AC23" s="199"/>
    </row>
    <row r="24" spans="1:29" ht="30" customHeight="1">
      <c r="A24" s="361" t="s">
        <v>103</v>
      </c>
      <c r="B24" s="362"/>
      <c r="C24" s="362"/>
      <c r="D24" s="362"/>
      <c r="E24" s="362"/>
      <c r="F24" s="362"/>
      <c r="G24" s="362"/>
      <c r="H24" s="362"/>
      <c r="I24" s="362"/>
      <c r="J24" s="362"/>
      <c r="K24" s="362"/>
      <c r="L24" s="362"/>
      <c r="M24" s="362"/>
      <c r="N24" s="362"/>
      <c r="O24" s="362"/>
      <c r="Q24" s="199"/>
      <c r="R24" s="199"/>
      <c r="S24" s="199"/>
      <c r="T24" s="199"/>
      <c r="U24" s="199"/>
      <c r="V24" s="199"/>
      <c r="W24" s="199"/>
      <c r="X24" s="199"/>
      <c r="Y24" s="199"/>
      <c r="Z24" s="199"/>
      <c r="AA24" s="199"/>
      <c r="AB24" s="199"/>
      <c r="AC24" s="199"/>
    </row>
    <row r="25" spans="1:29" ht="15" customHeight="1" thickBot="1">
      <c r="A25" s="144"/>
      <c r="B25" s="145"/>
      <c r="C25" s="145"/>
      <c r="D25" s="145"/>
      <c r="E25" s="145"/>
      <c r="F25" s="145"/>
      <c r="G25" s="145"/>
      <c r="H25" s="145"/>
      <c r="I25" s="145"/>
      <c r="J25" s="145"/>
      <c r="K25" s="145"/>
      <c r="L25" s="145"/>
      <c r="M25" s="145"/>
      <c r="N25" s="145"/>
      <c r="O25" s="144"/>
      <c r="Q25" s="199"/>
      <c r="R25" s="199"/>
      <c r="S25" s="199"/>
      <c r="T25" s="199"/>
      <c r="U25" s="199"/>
      <c r="V25" s="199"/>
      <c r="W25" s="199"/>
      <c r="X25" s="199"/>
      <c r="Y25" s="199"/>
      <c r="Z25" s="199"/>
      <c r="AA25" s="199"/>
      <c r="AB25" s="199"/>
      <c r="AC25" s="199"/>
    </row>
    <row r="26" spans="1:29" ht="36.75" customHeight="1" thickBot="1">
      <c r="A26" s="363" t="s">
        <v>104</v>
      </c>
      <c r="B26" s="364"/>
      <c r="C26" s="364"/>
      <c r="D26" s="364"/>
      <c r="E26" s="364"/>
      <c r="F26" s="364"/>
      <c r="G26" s="364"/>
      <c r="H26" s="364"/>
      <c r="I26" s="364"/>
      <c r="J26" s="364"/>
      <c r="K26" s="364"/>
      <c r="L26" s="364"/>
      <c r="M26" s="364"/>
      <c r="N26" s="364"/>
      <c r="O26" s="365"/>
      <c r="Q26" s="199"/>
      <c r="R26" s="199"/>
      <c r="S26" s="199"/>
      <c r="T26" s="199"/>
      <c r="U26" s="199"/>
      <c r="V26" s="199"/>
      <c r="W26" s="199"/>
      <c r="X26" s="199"/>
      <c r="Y26" s="199"/>
      <c r="Z26" s="199"/>
      <c r="AA26" s="199"/>
      <c r="AB26" s="199"/>
      <c r="AC26" s="199"/>
    </row>
    <row r="27" spans="1:29" ht="15" customHeight="1">
      <c r="A27" s="146"/>
      <c r="B27" s="146"/>
      <c r="C27" s="146"/>
      <c r="D27" s="146"/>
      <c r="E27" s="146"/>
      <c r="F27" s="146"/>
      <c r="G27" s="146"/>
      <c r="H27" s="146"/>
      <c r="I27" s="146"/>
      <c r="J27" s="146"/>
      <c r="K27" s="146"/>
      <c r="L27" s="146"/>
      <c r="M27" s="146"/>
      <c r="N27" s="146"/>
      <c r="O27" s="146"/>
      <c r="Q27" s="199"/>
      <c r="R27" s="199"/>
      <c r="S27" s="199"/>
      <c r="T27" s="199"/>
      <c r="U27" s="199"/>
      <c r="V27" s="199"/>
      <c r="W27" s="199"/>
      <c r="X27" s="199"/>
      <c r="Y27" s="199"/>
      <c r="Z27" s="199"/>
      <c r="AA27" s="199"/>
      <c r="AB27" s="199"/>
      <c r="AC27" s="199"/>
    </row>
    <row r="28" spans="1:29">
      <c r="A28" s="199"/>
      <c r="B28" s="199"/>
      <c r="C28" s="199"/>
      <c r="D28" s="199"/>
      <c r="E28" s="199"/>
      <c r="F28" s="199"/>
      <c r="G28" s="199"/>
      <c r="H28" s="199"/>
      <c r="I28" s="199"/>
      <c r="J28" s="199"/>
      <c r="K28" s="199"/>
      <c r="L28" s="199"/>
      <c r="M28" s="199"/>
      <c r="N28" s="199"/>
      <c r="O28" s="199"/>
      <c r="Q28" s="199"/>
      <c r="R28" s="199"/>
      <c r="S28" s="199"/>
      <c r="T28" s="199"/>
      <c r="U28" s="199"/>
      <c r="V28" s="199"/>
      <c r="W28" s="199"/>
      <c r="X28" s="199"/>
      <c r="Y28" s="199"/>
      <c r="Z28" s="199"/>
      <c r="AA28" s="199"/>
      <c r="AB28" s="199"/>
      <c r="AC28" s="199"/>
    </row>
    <row r="29" spans="1:29">
      <c r="A29" s="199"/>
      <c r="B29" s="199"/>
      <c r="C29" s="199"/>
      <c r="D29" s="199"/>
      <c r="E29" s="199"/>
      <c r="F29" s="199"/>
      <c r="G29" s="199"/>
      <c r="H29" s="199"/>
      <c r="I29" s="199"/>
      <c r="J29" s="199"/>
      <c r="K29" s="199"/>
      <c r="L29" s="199"/>
      <c r="M29" s="199"/>
      <c r="N29" s="199"/>
      <c r="O29" s="199"/>
      <c r="Q29" s="199"/>
      <c r="R29" s="199"/>
      <c r="S29" s="199"/>
      <c r="T29" s="199"/>
      <c r="U29" s="199"/>
      <c r="V29" s="199"/>
      <c r="W29" s="199"/>
      <c r="X29" s="199"/>
      <c r="Y29" s="199"/>
      <c r="Z29" s="199"/>
      <c r="AA29" s="199"/>
      <c r="AB29" s="199"/>
      <c r="AC29" s="199"/>
    </row>
    <row r="30" spans="1:29">
      <c r="A30" s="199"/>
      <c r="B30" s="199"/>
      <c r="C30" s="199"/>
      <c r="D30" s="199"/>
      <c r="E30" s="199"/>
      <c r="F30" s="199"/>
      <c r="G30" s="199"/>
      <c r="H30" s="199"/>
      <c r="I30" s="199"/>
      <c r="J30" s="199"/>
      <c r="K30" s="199"/>
      <c r="L30" s="199"/>
      <c r="M30" s="199"/>
      <c r="N30" s="199"/>
      <c r="O30" s="199"/>
      <c r="Q30" s="199"/>
      <c r="R30" s="199"/>
      <c r="S30" s="199"/>
      <c r="T30" s="199"/>
      <c r="U30" s="199"/>
      <c r="V30" s="199"/>
      <c r="W30" s="199"/>
      <c r="X30" s="199"/>
      <c r="Y30" s="199"/>
      <c r="Z30" s="199"/>
      <c r="AA30" s="199"/>
      <c r="AB30" s="199"/>
      <c r="AC30" s="199"/>
    </row>
    <row r="31" spans="1:29">
      <c r="A31" s="199"/>
      <c r="B31" s="199"/>
      <c r="C31" s="199"/>
      <c r="D31" s="199"/>
      <c r="E31" s="199"/>
      <c r="F31" s="199"/>
      <c r="G31" s="199"/>
      <c r="H31" s="199"/>
      <c r="I31" s="199"/>
      <c r="J31" s="199"/>
      <c r="K31" s="199"/>
      <c r="L31" s="199"/>
      <c r="M31" s="199"/>
      <c r="N31" s="199"/>
      <c r="O31" s="199"/>
      <c r="Q31" s="199"/>
      <c r="R31" s="199"/>
      <c r="S31" s="199"/>
      <c r="T31" s="199"/>
      <c r="U31" s="199"/>
      <c r="V31" s="199"/>
      <c r="W31" s="199"/>
      <c r="X31" s="199"/>
      <c r="Y31" s="199"/>
      <c r="Z31" s="199"/>
      <c r="AA31" s="199"/>
      <c r="AB31" s="199"/>
      <c r="AC31" s="199"/>
    </row>
    <row r="32" spans="1:29">
      <c r="A32" s="199"/>
      <c r="B32" s="199"/>
      <c r="C32" s="199"/>
      <c r="D32" s="199"/>
      <c r="E32" s="199"/>
      <c r="F32" s="199"/>
      <c r="G32" s="199"/>
      <c r="H32" s="199"/>
      <c r="I32" s="199"/>
      <c r="J32" s="199"/>
      <c r="K32" s="199"/>
      <c r="L32" s="199"/>
      <c r="M32" s="199"/>
      <c r="N32" s="199"/>
      <c r="O32" s="199"/>
      <c r="Q32" s="199"/>
      <c r="R32" s="199"/>
      <c r="S32" s="199"/>
      <c r="T32" s="199"/>
      <c r="U32" s="199"/>
      <c r="V32" s="199"/>
      <c r="W32" s="199"/>
      <c r="X32" s="199"/>
      <c r="Y32" s="199"/>
      <c r="Z32" s="199"/>
      <c r="AA32" s="199"/>
      <c r="AB32" s="199"/>
      <c r="AC32" s="199"/>
    </row>
    <row r="33" spans="1:29">
      <c r="A33" s="199"/>
      <c r="B33" s="199"/>
      <c r="C33" s="199"/>
      <c r="D33" s="199"/>
      <c r="E33" s="199"/>
      <c r="F33" s="199"/>
      <c r="G33" s="199"/>
      <c r="H33" s="199"/>
      <c r="I33" s="199"/>
      <c r="J33" s="199"/>
      <c r="K33" s="199"/>
      <c r="L33" s="199"/>
      <c r="M33" s="199"/>
      <c r="N33" s="199"/>
      <c r="O33" s="199"/>
      <c r="Q33" s="199"/>
      <c r="R33" s="199"/>
      <c r="S33" s="199"/>
      <c r="T33" s="199"/>
      <c r="U33" s="199"/>
      <c r="V33" s="199"/>
      <c r="W33" s="199"/>
      <c r="X33" s="199"/>
      <c r="Y33" s="199"/>
      <c r="Z33" s="199"/>
      <c r="AA33" s="199"/>
      <c r="AB33" s="199"/>
      <c r="AC33" s="199"/>
    </row>
    <row r="34" spans="1:29">
      <c r="A34" s="199"/>
      <c r="B34" s="199"/>
      <c r="C34" s="199"/>
      <c r="D34" s="199"/>
      <c r="E34" s="199"/>
      <c r="F34" s="199"/>
      <c r="G34" s="199"/>
      <c r="H34" s="199"/>
      <c r="I34" s="199"/>
      <c r="J34" s="199"/>
      <c r="K34" s="199"/>
      <c r="L34" s="199"/>
      <c r="M34" s="199"/>
      <c r="N34" s="199"/>
      <c r="O34" s="199"/>
      <c r="Q34" s="199"/>
      <c r="R34" s="199"/>
      <c r="S34" s="199"/>
      <c r="T34" s="199"/>
      <c r="U34" s="199"/>
      <c r="V34" s="199"/>
      <c r="W34" s="199"/>
      <c r="X34" s="199"/>
      <c r="Y34" s="199"/>
      <c r="Z34" s="199"/>
      <c r="AA34" s="199"/>
      <c r="AB34" s="199"/>
      <c r="AC34" s="199"/>
    </row>
    <row r="35" spans="1:29">
      <c r="A35" s="199"/>
      <c r="B35" s="199"/>
      <c r="C35" s="199"/>
      <c r="D35" s="199"/>
      <c r="E35" s="199"/>
      <c r="F35" s="199"/>
      <c r="G35" s="199"/>
      <c r="H35" s="199"/>
      <c r="I35" s="199"/>
      <c r="J35" s="199"/>
      <c r="K35" s="199"/>
      <c r="L35" s="199"/>
      <c r="M35" s="199"/>
      <c r="N35" s="199"/>
      <c r="O35" s="199"/>
      <c r="Q35" s="199"/>
      <c r="R35" s="199"/>
      <c r="S35" s="199"/>
      <c r="T35" s="199"/>
      <c r="U35" s="199"/>
      <c r="V35" s="199"/>
      <c r="W35" s="199"/>
      <c r="X35" s="199"/>
      <c r="Y35" s="199"/>
      <c r="Z35" s="199"/>
      <c r="AA35" s="199"/>
      <c r="AB35" s="199"/>
      <c r="AC35" s="199"/>
    </row>
    <row r="36" spans="1:29">
      <c r="A36" s="199"/>
      <c r="B36" s="199"/>
      <c r="C36" s="199"/>
      <c r="D36" s="199"/>
      <c r="E36" s="199"/>
      <c r="F36" s="199"/>
      <c r="G36" s="199"/>
      <c r="H36" s="199"/>
      <c r="I36" s="199"/>
      <c r="J36" s="199"/>
      <c r="K36" s="199"/>
      <c r="L36" s="199"/>
      <c r="M36" s="199"/>
      <c r="N36" s="199"/>
      <c r="O36" s="199"/>
      <c r="Q36" s="199"/>
      <c r="R36" s="199"/>
      <c r="S36" s="199"/>
      <c r="T36" s="199"/>
      <c r="U36" s="199"/>
      <c r="V36" s="199"/>
      <c r="W36" s="199"/>
      <c r="X36" s="199"/>
      <c r="Y36" s="199"/>
      <c r="Z36" s="199"/>
      <c r="AA36" s="199"/>
      <c r="AB36" s="199"/>
      <c r="AC36" s="199"/>
    </row>
    <row r="37" spans="1:29">
      <c r="A37" s="199"/>
      <c r="B37" s="199"/>
      <c r="C37" s="199"/>
      <c r="D37" s="199"/>
      <c r="E37" s="199"/>
      <c r="F37" s="199"/>
      <c r="G37" s="199"/>
      <c r="H37" s="199"/>
      <c r="I37" s="199"/>
      <c r="J37" s="199"/>
      <c r="K37" s="199"/>
      <c r="L37" s="199"/>
      <c r="M37" s="199"/>
      <c r="N37" s="199"/>
      <c r="O37" s="199"/>
      <c r="Q37" s="199"/>
      <c r="R37" s="199"/>
      <c r="S37" s="199"/>
      <c r="T37" s="199"/>
      <c r="U37" s="199"/>
      <c r="V37" s="199"/>
      <c r="W37" s="199"/>
      <c r="X37" s="199"/>
      <c r="Y37" s="199"/>
      <c r="Z37" s="199"/>
      <c r="AA37" s="199"/>
      <c r="AB37" s="199"/>
      <c r="AC37" s="199"/>
    </row>
    <row r="38" spans="1:29">
      <c r="A38" s="199"/>
      <c r="B38" s="199"/>
      <c r="C38" s="199"/>
      <c r="D38" s="199"/>
      <c r="E38" s="199"/>
      <c r="F38" s="199"/>
      <c r="G38" s="199"/>
      <c r="H38" s="199"/>
      <c r="I38" s="199"/>
      <c r="J38" s="199"/>
      <c r="K38" s="199"/>
      <c r="L38" s="199"/>
      <c r="M38" s="199"/>
      <c r="N38" s="199"/>
      <c r="O38" s="199"/>
      <c r="Q38" s="199"/>
      <c r="R38" s="199"/>
      <c r="S38" s="199"/>
      <c r="T38" s="199"/>
      <c r="U38" s="199"/>
      <c r="V38" s="199"/>
      <c r="W38" s="199"/>
      <c r="X38" s="199"/>
      <c r="Y38" s="199"/>
      <c r="Z38" s="199"/>
      <c r="AA38" s="199"/>
      <c r="AB38" s="199"/>
      <c r="AC38" s="199"/>
    </row>
    <row r="39" spans="1:29">
      <c r="A39" s="199"/>
      <c r="B39" s="199"/>
      <c r="C39" s="199"/>
      <c r="D39" s="199"/>
      <c r="E39" s="199"/>
      <c r="F39" s="199"/>
      <c r="G39" s="199"/>
      <c r="H39" s="199"/>
      <c r="I39" s="199"/>
      <c r="J39" s="199"/>
      <c r="K39" s="199"/>
      <c r="L39" s="199"/>
      <c r="M39" s="199"/>
      <c r="N39" s="199"/>
      <c r="O39" s="199"/>
      <c r="Q39" s="199"/>
      <c r="R39" s="199"/>
      <c r="S39" s="199"/>
      <c r="T39" s="199"/>
      <c r="U39" s="199"/>
      <c r="V39" s="199"/>
      <c r="W39" s="199"/>
      <c r="X39" s="199"/>
      <c r="Y39" s="199"/>
      <c r="Z39" s="199"/>
      <c r="AA39" s="199"/>
      <c r="AB39" s="199"/>
      <c r="AC39" s="199"/>
    </row>
    <row r="40" spans="1:29">
      <c r="A40" s="199"/>
      <c r="B40" s="199"/>
      <c r="C40" s="199"/>
      <c r="D40" s="199"/>
      <c r="E40" s="199"/>
      <c r="F40" s="199"/>
      <c r="G40" s="199"/>
      <c r="H40" s="199"/>
      <c r="I40" s="199"/>
      <c r="J40" s="199"/>
      <c r="K40" s="199"/>
      <c r="L40" s="199"/>
      <c r="M40" s="199"/>
      <c r="N40" s="199"/>
      <c r="O40" s="199"/>
      <c r="Q40" s="199"/>
      <c r="R40" s="199"/>
      <c r="S40" s="199"/>
      <c r="T40" s="199"/>
      <c r="U40" s="199"/>
      <c r="V40" s="199"/>
      <c r="W40" s="199"/>
      <c r="X40" s="199"/>
      <c r="Y40" s="199"/>
      <c r="Z40" s="199"/>
      <c r="AA40" s="199"/>
      <c r="AB40" s="199"/>
      <c r="AC40" s="199"/>
    </row>
    <row r="41" spans="1:29">
      <c r="A41" s="199"/>
      <c r="B41" s="199"/>
      <c r="C41" s="199"/>
      <c r="D41" s="199"/>
      <c r="E41" s="199"/>
      <c r="F41" s="199"/>
      <c r="G41" s="199"/>
      <c r="H41" s="199"/>
      <c r="I41" s="199"/>
      <c r="J41" s="199"/>
      <c r="K41" s="199"/>
      <c r="L41" s="199"/>
      <c r="M41" s="199"/>
      <c r="N41" s="199"/>
      <c r="O41" s="199"/>
      <c r="Q41" s="199"/>
      <c r="R41" s="199"/>
      <c r="S41" s="199"/>
      <c r="T41" s="199"/>
      <c r="U41" s="199"/>
      <c r="V41" s="199"/>
      <c r="W41" s="199"/>
      <c r="X41" s="199"/>
      <c r="Y41" s="199"/>
      <c r="Z41" s="199"/>
      <c r="AA41" s="199"/>
      <c r="AB41" s="199"/>
      <c r="AC41" s="199"/>
    </row>
    <row r="42" spans="1:29">
      <c r="A42" s="199"/>
      <c r="B42" s="199"/>
      <c r="C42" s="199"/>
      <c r="D42" s="199"/>
      <c r="E42" s="199"/>
      <c r="F42" s="199"/>
      <c r="G42" s="199"/>
      <c r="H42" s="199"/>
      <c r="I42" s="199"/>
      <c r="J42" s="199"/>
      <c r="K42" s="199"/>
      <c r="L42" s="199"/>
      <c r="M42" s="199"/>
      <c r="N42" s="199"/>
      <c r="O42" s="199"/>
      <c r="Q42" s="199"/>
      <c r="R42" s="199"/>
      <c r="S42" s="199"/>
      <c r="T42" s="199"/>
      <c r="U42" s="199"/>
      <c r="V42" s="199"/>
      <c r="W42" s="199"/>
      <c r="X42" s="199"/>
      <c r="Y42" s="199"/>
      <c r="Z42" s="199"/>
      <c r="AA42" s="199"/>
      <c r="AB42" s="199"/>
      <c r="AC42" s="199"/>
    </row>
    <row r="43" spans="1:29">
      <c r="A43" s="199"/>
      <c r="B43" s="199"/>
      <c r="C43" s="199"/>
      <c r="D43" s="199"/>
      <c r="E43" s="199"/>
      <c r="F43" s="199"/>
      <c r="G43" s="199"/>
      <c r="H43" s="199"/>
      <c r="I43" s="199"/>
      <c r="J43" s="199"/>
      <c r="K43" s="199"/>
      <c r="L43" s="199"/>
      <c r="M43" s="199"/>
      <c r="N43" s="199"/>
      <c r="O43" s="199"/>
      <c r="Q43" s="199"/>
      <c r="R43" s="199"/>
      <c r="S43" s="199"/>
      <c r="T43" s="199"/>
      <c r="U43" s="199"/>
      <c r="V43" s="199"/>
      <c r="W43" s="199"/>
      <c r="X43" s="199"/>
      <c r="Y43" s="199"/>
      <c r="Z43" s="199"/>
      <c r="AA43" s="199"/>
      <c r="AB43" s="199"/>
      <c r="AC43" s="199"/>
    </row>
    <row r="44" spans="1:29">
      <c r="A44" s="199"/>
      <c r="B44" s="199"/>
      <c r="C44" s="199"/>
      <c r="D44" s="199"/>
      <c r="E44" s="199"/>
      <c r="F44" s="199"/>
      <c r="G44" s="199"/>
      <c r="H44" s="199"/>
      <c r="I44" s="199"/>
      <c r="J44" s="199"/>
      <c r="K44" s="199"/>
      <c r="L44" s="199"/>
      <c r="M44" s="199"/>
      <c r="N44" s="199"/>
      <c r="O44" s="199"/>
      <c r="Q44" s="199"/>
      <c r="R44" s="199"/>
      <c r="S44" s="199"/>
      <c r="T44" s="199"/>
      <c r="U44" s="199"/>
      <c r="V44" s="199"/>
      <c r="W44" s="199"/>
      <c r="X44" s="199"/>
      <c r="Y44" s="199"/>
      <c r="Z44" s="199"/>
      <c r="AA44" s="199"/>
      <c r="AB44" s="199"/>
      <c r="AC44" s="199"/>
    </row>
    <row r="45" spans="1:29">
      <c r="A45" s="199"/>
      <c r="B45" s="199"/>
      <c r="C45" s="199"/>
      <c r="D45" s="199"/>
      <c r="E45" s="199"/>
      <c r="F45" s="199"/>
      <c r="G45" s="199"/>
      <c r="H45" s="199"/>
      <c r="I45" s="199"/>
      <c r="J45" s="199"/>
      <c r="K45" s="199"/>
      <c r="L45" s="199"/>
      <c r="M45" s="199"/>
      <c r="N45" s="199"/>
      <c r="O45" s="199"/>
      <c r="Q45" s="199"/>
      <c r="R45" s="199"/>
      <c r="S45" s="199"/>
      <c r="T45" s="199"/>
      <c r="U45" s="199"/>
      <c r="V45" s="199"/>
      <c r="W45" s="199"/>
      <c r="X45" s="199"/>
      <c r="Y45" s="199"/>
      <c r="Z45" s="199"/>
      <c r="AA45" s="199"/>
      <c r="AB45" s="199"/>
      <c r="AC45" s="199"/>
    </row>
    <row r="46" spans="1:29">
      <c r="A46" s="199"/>
      <c r="B46" s="199"/>
      <c r="C46" s="199"/>
      <c r="D46" s="199"/>
      <c r="E46" s="199"/>
      <c r="F46" s="199"/>
      <c r="G46" s="199"/>
      <c r="H46" s="199"/>
      <c r="I46" s="199"/>
      <c r="J46" s="199"/>
      <c r="K46" s="199"/>
      <c r="L46" s="199"/>
      <c r="M46" s="199"/>
      <c r="N46" s="199"/>
      <c r="O46" s="199"/>
      <c r="Q46" s="199"/>
      <c r="R46" s="199"/>
      <c r="S46" s="199"/>
      <c r="T46" s="199"/>
      <c r="U46" s="199"/>
      <c r="V46" s="199"/>
      <c r="W46" s="199"/>
      <c r="X46" s="199"/>
      <c r="Y46" s="199"/>
      <c r="Z46" s="199"/>
      <c r="AA46" s="199"/>
      <c r="AB46" s="199"/>
      <c r="AC46" s="199"/>
    </row>
    <row r="47" spans="1:29">
      <c r="A47" s="199"/>
      <c r="B47" s="199"/>
      <c r="C47" s="199"/>
      <c r="D47" s="199"/>
      <c r="E47" s="199"/>
      <c r="F47" s="199"/>
      <c r="G47" s="199"/>
      <c r="H47" s="199"/>
      <c r="I47" s="199"/>
      <c r="J47" s="199"/>
      <c r="K47" s="199"/>
      <c r="L47" s="199"/>
      <c r="M47" s="199"/>
      <c r="N47" s="199"/>
      <c r="O47" s="199"/>
      <c r="Q47" s="199"/>
      <c r="R47" s="199"/>
      <c r="S47" s="199"/>
      <c r="T47" s="199"/>
      <c r="U47" s="199"/>
      <c r="V47" s="199"/>
      <c r="W47" s="199"/>
      <c r="X47" s="199"/>
      <c r="Y47" s="199"/>
      <c r="Z47" s="199"/>
      <c r="AA47" s="199"/>
      <c r="AB47" s="199"/>
      <c r="AC47" s="199"/>
    </row>
    <row r="48" spans="1:29">
      <c r="A48" s="199"/>
      <c r="B48" s="199"/>
      <c r="C48" s="199"/>
      <c r="D48" s="199"/>
      <c r="E48" s="199"/>
      <c r="F48" s="199"/>
      <c r="G48" s="199"/>
      <c r="H48" s="199"/>
      <c r="I48" s="199"/>
      <c r="J48" s="199"/>
      <c r="K48" s="199"/>
      <c r="L48" s="199"/>
      <c r="M48" s="199"/>
      <c r="N48" s="199"/>
      <c r="O48" s="199"/>
      <c r="Q48" s="199"/>
      <c r="R48" s="199"/>
      <c r="S48" s="199"/>
      <c r="T48" s="199"/>
      <c r="U48" s="199"/>
      <c r="V48" s="199"/>
      <c r="W48" s="199"/>
      <c r="X48" s="199"/>
      <c r="Y48" s="199"/>
      <c r="Z48" s="199"/>
      <c r="AA48" s="199"/>
      <c r="AB48" s="199"/>
      <c r="AC48" s="199"/>
    </row>
    <row r="49" spans="1:29">
      <c r="A49" s="199"/>
      <c r="B49" s="199"/>
      <c r="C49" s="199"/>
      <c r="D49" s="199"/>
      <c r="E49" s="199"/>
      <c r="F49" s="199"/>
      <c r="G49" s="199"/>
      <c r="H49" s="199"/>
      <c r="I49" s="199"/>
      <c r="J49" s="199"/>
      <c r="K49" s="199"/>
      <c r="L49" s="199"/>
      <c r="M49" s="199"/>
      <c r="N49" s="199"/>
      <c r="O49" s="199"/>
      <c r="Q49" s="199"/>
      <c r="R49" s="199"/>
      <c r="S49" s="199"/>
      <c r="T49" s="199"/>
      <c r="U49" s="199"/>
      <c r="V49" s="199"/>
      <c r="W49" s="199"/>
      <c r="X49" s="199"/>
      <c r="Y49" s="199"/>
      <c r="Z49" s="199"/>
      <c r="AA49" s="199"/>
      <c r="AB49" s="199"/>
      <c r="AC49" s="199"/>
    </row>
    <row r="50" spans="1:29">
      <c r="A50" s="199"/>
      <c r="B50" s="199"/>
      <c r="C50" s="199"/>
      <c r="D50" s="199"/>
      <c r="E50" s="199"/>
      <c r="F50" s="199"/>
      <c r="G50" s="199"/>
      <c r="H50" s="199"/>
      <c r="I50" s="199"/>
      <c r="J50" s="199"/>
      <c r="K50" s="199"/>
      <c r="L50" s="199"/>
      <c r="M50" s="199"/>
      <c r="N50" s="199"/>
      <c r="O50" s="199"/>
      <c r="Q50" s="199"/>
      <c r="R50" s="199"/>
      <c r="S50" s="199"/>
      <c r="T50" s="199"/>
      <c r="U50" s="199"/>
      <c r="V50" s="199"/>
      <c r="W50" s="199"/>
      <c r="X50" s="199"/>
      <c r="Y50" s="199"/>
      <c r="Z50" s="199"/>
      <c r="AA50" s="199"/>
      <c r="AB50" s="199"/>
      <c r="AC50" s="199"/>
    </row>
    <row r="51" spans="1:29">
      <c r="A51" s="199"/>
      <c r="B51" s="199"/>
      <c r="C51" s="199"/>
      <c r="D51" s="199"/>
      <c r="E51" s="199"/>
      <c r="F51" s="199"/>
      <c r="G51" s="199"/>
      <c r="H51" s="199"/>
      <c r="I51" s="199"/>
      <c r="J51" s="199"/>
      <c r="K51" s="199"/>
      <c r="L51" s="199"/>
      <c r="M51" s="199"/>
      <c r="N51" s="199"/>
      <c r="O51" s="199"/>
      <c r="Q51" s="199"/>
      <c r="R51" s="199"/>
      <c r="S51" s="199"/>
      <c r="T51" s="199"/>
      <c r="U51" s="199"/>
      <c r="V51" s="199"/>
      <c r="W51" s="199"/>
      <c r="X51" s="199"/>
      <c r="Y51" s="199"/>
      <c r="Z51" s="199"/>
      <c r="AA51" s="199"/>
      <c r="AB51" s="199"/>
      <c r="AC51" s="199"/>
    </row>
    <row r="52" spans="1:29">
      <c r="A52" s="199"/>
      <c r="B52" s="199"/>
      <c r="C52" s="199"/>
      <c r="D52" s="199"/>
      <c r="E52" s="199"/>
      <c r="F52" s="199"/>
      <c r="G52" s="199"/>
      <c r="H52" s="199"/>
      <c r="I52" s="199"/>
      <c r="J52" s="199"/>
      <c r="K52" s="199"/>
      <c r="L52" s="199"/>
      <c r="M52" s="199"/>
      <c r="N52" s="199"/>
      <c r="O52" s="199"/>
      <c r="Q52" s="199"/>
      <c r="R52" s="199"/>
      <c r="S52" s="199"/>
      <c r="T52" s="199"/>
      <c r="U52" s="199"/>
      <c r="V52" s="199"/>
      <c r="W52" s="199"/>
      <c r="X52" s="199"/>
      <c r="Y52" s="199"/>
      <c r="Z52" s="199"/>
      <c r="AA52" s="199"/>
      <c r="AB52" s="199"/>
      <c r="AC52" s="199"/>
    </row>
    <row r="53" spans="1:29">
      <c r="A53" s="199"/>
      <c r="B53" s="199"/>
      <c r="C53" s="199"/>
      <c r="D53" s="199"/>
      <c r="E53" s="199"/>
      <c r="F53" s="199"/>
      <c r="G53" s="199"/>
      <c r="H53" s="199"/>
      <c r="I53" s="199"/>
      <c r="J53" s="199"/>
      <c r="K53" s="199"/>
      <c r="L53" s="199"/>
      <c r="M53" s="199"/>
      <c r="N53" s="199"/>
      <c r="O53" s="199"/>
      <c r="Q53" s="199"/>
      <c r="R53" s="199"/>
      <c r="S53" s="199"/>
      <c r="T53" s="199"/>
      <c r="U53" s="199"/>
      <c r="V53" s="199"/>
      <c r="W53" s="199"/>
      <c r="X53" s="199"/>
      <c r="Y53" s="199"/>
      <c r="Z53" s="199"/>
      <c r="AA53" s="199"/>
      <c r="AB53" s="199"/>
      <c r="AC53" s="199"/>
    </row>
    <row r="54" spans="1:29">
      <c r="A54" s="199"/>
      <c r="B54" s="199"/>
      <c r="C54" s="199"/>
      <c r="D54" s="199"/>
      <c r="E54" s="199"/>
      <c r="F54" s="199"/>
      <c r="G54" s="199"/>
      <c r="H54" s="199"/>
      <c r="I54" s="199"/>
      <c r="J54" s="199"/>
      <c r="K54" s="199"/>
      <c r="L54" s="199"/>
      <c r="M54" s="199"/>
      <c r="N54" s="199"/>
      <c r="O54" s="199"/>
      <c r="Q54" s="199"/>
      <c r="R54" s="199"/>
      <c r="S54" s="199"/>
      <c r="T54" s="199"/>
      <c r="U54" s="199"/>
      <c r="V54" s="199"/>
      <c r="W54" s="199"/>
      <c r="X54" s="199"/>
      <c r="Y54" s="199"/>
      <c r="Z54" s="199"/>
      <c r="AA54" s="199"/>
      <c r="AB54" s="199"/>
      <c r="AC54" s="199"/>
    </row>
    <row r="55" spans="1:29">
      <c r="A55" s="199"/>
      <c r="B55" s="199"/>
      <c r="C55" s="199"/>
      <c r="D55" s="199"/>
      <c r="E55" s="199"/>
      <c r="F55" s="199"/>
      <c r="G55" s="199"/>
      <c r="H55" s="199"/>
      <c r="I55" s="199"/>
      <c r="J55" s="199"/>
      <c r="K55" s="199"/>
      <c r="L55" s="199"/>
      <c r="M55" s="199"/>
      <c r="N55" s="199"/>
      <c r="O55" s="199"/>
      <c r="Q55" s="199"/>
      <c r="R55" s="199"/>
      <c r="S55" s="199"/>
      <c r="T55" s="199"/>
      <c r="U55" s="199"/>
      <c r="V55" s="199"/>
      <c r="W55" s="199"/>
      <c r="X55" s="199"/>
      <c r="Y55" s="199"/>
      <c r="Z55" s="199"/>
      <c r="AA55" s="199"/>
      <c r="AB55" s="199"/>
      <c r="AC55" s="199"/>
    </row>
    <row r="56" spans="1:29">
      <c r="A56" s="199"/>
      <c r="B56" s="199"/>
      <c r="C56" s="199"/>
      <c r="D56" s="199"/>
      <c r="E56" s="199"/>
      <c r="F56" s="199"/>
      <c r="G56" s="199"/>
      <c r="H56" s="199"/>
      <c r="I56" s="199"/>
      <c r="J56" s="199"/>
      <c r="K56" s="199"/>
      <c r="L56" s="199"/>
      <c r="M56" s="199"/>
      <c r="N56" s="199"/>
      <c r="O56" s="199"/>
      <c r="Q56" s="199"/>
      <c r="R56" s="199"/>
      <c r="S56" s="199"/>
      <c r="T56" s="199"/>
      <c r="U56" s="199"/>
      <c r="V56" s="199"/>
      <c r="W56" s="199"/>
      <c r="X56" s="199"/>
      <c r="Y56" s="199"/>
      <c r="Z56" s="199"/>
      <c r="AA56" s="199"/>
      <c r="AB56" s="199"/>
      <c r="AC56" s="199"/>
    </row>
    <row r="57" spans="1:29">
      <c r="A57" s="199"/>
      <c r="B57" s="199"/>
      <c r="C57" s="199"/>
      <c r="D57" s="199"/>
      <c r="E57" s="199"/>
      <c r="F57" s="199"/>
      <c r="G57" s="199"/>
      <c r="H57" s="199"/>
      <c r="I57" s="199"/>
      <c r="J57" s="199"/>
      <c r="K57" s="199"/>
      <c r="L57" s="199"/>
      <c r="M57" s="199"/>
      <c r="N57" s="199"/>
      <c r="O57" s="199"/>
      <c r="Q57" s="199"/>
      <c r="R57" s="199"/>
      <c r="S57" s="199"/>
      <c r="T57" s="199"/>
      <c r="U57" s="199"/>
      <c r="V57" s="199"/>
      <c r="W57" s="199"/>
      <c r="X57" s="199"/>
      <c r="Y57" s="199"/>
      <c r="Z57" s="199"/>
      <c r="AA57" s="199"/>
      <c r="AB57" s="199"/>
      <c r="AC57" s="199"/>
    </row>
    <row r="58" spans="1:29">
      <c r="A58" s="199"/>
      <c r="B58" s="199"/>
      <c r="C58" s="199"/>
      <c r="D58" s="199"/>
      <c r="E58" s="199"/>
      <c r="F58" s="199"/>
      <c r="G58" s="199"/>
      <c r="H58" s="199"/>
      <c r="I58" s="199"/>
      <c r="J58" s="199"/>
      <c r="K58" s="199"/>
      <c r="L58" s="199"/>
      <c r="M58" s="199"/>
      <c r="N58" s="199"/>
      <c r="O58" s="199"/>
      <c r="Q58" s="199"/>
      <c r="R58" s="199"/>
      <c r="S58" s="199"/>
      <c r="T58" s="199"/>
      <c r="U58" s="199"/>
      <c r="V58" s="199"/>
      <c r="W58" s="199"/>
      <c r="X58" s="199"/>
      <c r="Y58" s="199"/>
      <c r="Z58" s="199"/>
      <c r="AA58" s="199"/>
      <c r="AB58" s="199"/>
      <c r="AC58" s="199"/>
    </row>
  </sheetData>
  <sheetProtection algorithmName="SHA-512" hashValue="M8ExOZOnHfaLgV/gyWvnGdKPkk/Vzu8PJslJAB5A6GZ6YyaEKtBby0MDvgD+6npy9cpvZRUyHVflHIlF9CMY3g==" saltValue="U13FJQCSS4KrZ44el6reiA==" spinCount="100000" sheet="1" objects="1" scenarios="1"/>
  <protectedRanges>
    <protectedRange algorithmName="SHA-512" hashValue="VlVB9dHTutAppzE+pbraxQeFVlt4w6dLBdrMU8FDpR2HLmOmecP7SyTPqxwlLCpDw8+zZDZyODpvZL+tjcPqBA==" saltValue="FpbCwbuw9h1LJsZh1Z/+Fw==" spinCount="100000" sqref="A12:L21" name="Bereik2"/>
    <protectedRange algorithmName="SHA-512" hashValue="Ot5KyhI4/GdgMzkllqF+XjGzx2I+MxAjW/Za/d7GylgLSMt7BieDUltkF9EPcCb9HiROlQHR8XERNuDXqF5CIw==" saltValue="LXxnFL/+XtdMrPAZ46k7Cw==" spinCount="100000" sqref="C4:O7" name="Bereik1"/>
    <protectedRange algorithmName="SHA-512" hashValue="2gZ3luR7ts2lgwijvHZd6V2aiXm9Jao3vMZKsg35dWQaaXhtPFHdh4xxaPCp83KIDBhv7Oueh8v590TqTYDc8Q==" saltValue="jKcGTzHdzxbapBgXTYwOzw==" spinCount="100000" sqref="N12:N21" name="Bereik3"/>
  </protectedRanges>
  <mergeCells count="35">
    <mergeCell ref="C18:D18"/>
    <mergeCell ref="C19:D19"/>
    <mergeCell ref="G10:G11"/>
    <mergeCell ref="A23:O23"/>
    <mergeCell ref="H10:H11"/>
    <mergeCell ref="C14:D14"/>
    <mergeCell ref="C15:D15"/>
    <mergeCell ref="C16:D16"/>
    <mergeCell ref="A24:O24"/>
    <mergeCell ref="A26:O26"/>
    <mergeCell ref="A10:A11"/>
    <mergeCell ref="M10:M11"/>
    <mergeCell ref="N10:N11"/>
    <mergeCell ref="O10:O11"/>
    <mergeCell ref="B10:B11"/>
    <mergeCell ref="C10:D11"/>
    <mergeCell ref="C20:D20"/>
    <mergeCell ref="C21:D21"/>
    <mergeCell ref="C22:D22"/>
    <mergeCell ref="E10:E11"/>
    <mergeCell ref="F10:F11"/>
    <mergeCell ref="C12:D12"/>
    <mergeCell ref="C13:D13"/>
    <mergeCell ref="C17:D17"/>
    <mergeCell ref="A1:O1"/>
    <mergeCell ref="A3:O3"/>
    <mergeCell ref="A4:B4"/>
    <mergeCell ref="C4:O4"/>
    <mergeCell ref="C5:O5"/>
    <mergeCell ref="A5:B5"/>
    <mergeCell ref="A6:B6"/>
    <mergeCell ref="C6:O6"/>
    <mergeCell ref="A7:B7"/>
    <mergeCell ref="C7:O7"/>
    <mergeCell ref="A9:O9"/>
  </mergeCells>
  <phoneticPr fontId="33" type="noConversion"/>
  <pageMargins left="0.70866141732283472" right="0.70866141732283472" top="0.74803149606299213" bottom="0.74803149606299213" header="0.31496062992125984" footer="0.31496062992125984"/>
  <pageSetup paperSize="9" scale="51" fitToHeight="0" orientation="landscape" r:id="rId1"/>
  <ignoredErrors>
    <ignoredError sqref="M1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46ba2c-5d6b-4dbe-848d-ffe408b4b53d" xsi:nil="true"/>
    <lcf76f155ced4ddcb4097134ff3c332f xmlns="9788433e-09c9-45d6-b37e-647a3dcd40b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921BDAB9B2794BB137CCE8CB8DF253" ma:contentTypeVersion="12" ma:contentTypeDescription="Een nieuw document maken." ma:contentTypeScope="" ma:versionID="034f0a3f50fa803b986e76cc6d81fc3b">
  <xsd:schema xmlns:xsd="http://www.w3.org/2001/XMLSchema" xmlns:xs="http://www.w3.org/2001/XMLSchema" xmlns:p="http://schemas.microsoft.com/office/2006/metadata/properties" xmlns:ns2="9788433e-09c9-45d6-b37e-647a3dcd40bc" xmlns:ns3="b646ba2c-5d6b-4dbe-848d-ffe408b4b53d" targetNamespace="http://schemas.microsoft.com/office/2006/metadata/properties" ma:root="true" ma:fieldsID="175a1af47dc6c3eb7732cbb0976f3514" ns2:_="" ns3:_="">
    <xsd:import namespace="9788433e-09c9-45d6-b37e-647a3dcd40bc"/>
    <xsd:import namespace="b646ba2c-5d6b-4dbe-848d-ffe408b4b53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88433e-09c9-45d6-b37e-647a3dcd40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46ba2c-5d6b-4dbe-848d-ffe408b4b53d"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9791f0e-b41f-4de0-98e2-7befb4a51de1}" ma:internalName="TaxCatchAll" ma:showField="CatchAllData" ma:web="b646ba2c-5d6b-4dbe-848d-ffe408b4b5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23C194-D126-4743-A6CA-FA307A8C4B68}"/>
</file>

<file path=customXml/itemProps2.xml><?xml version="1.0" encoding="utf-8"?>
<ds:datastoreItem xmlns:ds="http://schemas.openxmlformats.org/officeDocument/2006/customXml" ds:itemID="{8CB65477-B049-4D4E-B64D-1DA68872A3F9}"/>
</file>

<file path=customXml/itemProps3.xml><?xml version="1.0" encoding="utf-8"?>
<ds:datastoreItem xmlns:ds="http://schemas.openxmlformats.org/officeDocument/2006/customXml" ds:itemID="{F02C61E4-DB70-485C-B101-C2145C8195A8}"/>
</file>

<file path=docMetadata/LabelInfo.xml><?xml version="1.0" encoding="utf-8"?>
<clbl:labelList xmlns:clbl="http://schemas.microsoft.com/office/2020/mipLabelMetadata">
  <clbl:label id="{0c0338a6-9561-4ee8-b8d6-4e89cbd520a0}" enabled="0" method="" siteId="{0c0338a6-9561-4ee8-b8d6-4e89cbd520a0}"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Vlaamse overheid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Rosvelds, Marcel</dc:creator>
  <cp:keywords/>
  <dc:description/>
  <cp:lastModifiedBy>De Maeyer Annelies</cp:lastModifiedBy>
  <cp:revision/>
  <dcterms:created xsi:type="dcterms:W3CDTF">2019-02-19T10:11:28Z</dcterms:created>
  <dcterms:modified xsi:type="dcterms:W3CDTF">2025-06-25T08:34:57Z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0x01010022921BDAB9B2794BB137CCE8CB8DF253</vt:lpwstr>
  </property>
  <property fmtid="{D5CDD505-2E9C-101B-9397-08002B2CF9AE}" pid="3" name="MediaServiceImageTags">
    <vt:lpwstr/>
  </property>
  <property fmtid="{D5CDD505-2E9C-101B-9397-08002B2CF9AE}" pid="4" name="Order">
    <vt:r8>28400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_docset_NoMedatataSyncRequired">
    <vt:lpwstr>True</vt:lpwstr>
  </property>
</Properties>
</file>