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.sharepoint.com/sites/VLAIO-SP-EFROVL-21_27/Handleidingen/Documenten definitief/"/>
    </mc:Choice>
  </mc:AlternateContent>
  <xr:revisionPtr revIDLastSave="0" documentId="8_{455D62BD-DA1B-4B9D-9336-30D6482C57D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5" sheetId="2" r:id="rId1"/>
    <sheet name="Berekening" sheetId="4" r:id="rId2"/>
    <sheet name="Instructi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2" i="2" l="1"/>
  <c r="B310" i="2"/>
  <c r="B272" i="2"/>
  <c r="B234" i="2"/>
  <c r="B159" i="2"/>
  <c r="B48" i="2"/>
  <c r="B385" i="2" l="1"/>
  <c r="B347" i="2"/>
  <c r="B197" i="2"/>
  <c r="B122" i="2"/>
  <c r="B84" i="2"/>
  <c r="B10" i="2"/>
  <c r="L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  <c r="M33" i="4" l="1"/>
  <c r="C8" i="2" l="1"/>
  <c r="F89" i="4"/>
  <c r="G89" i="4" s="1"/>
  <c r="F88" i="4"/>
  <c r="G88" i="4" s="1"/>
  <c r="F87" i="4"/>
  <c r="G87" i="4" s="1"/>
  <c r="F86" i="4"/>
  <c r="G86" i="4" s="1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F78" i="4"/>
  <c r="G78" i="4" s="1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63" i="4"/>
  <c r="G63" i="4" s="1"/>
  <c r="F62" i="4"/>
  <c r="G62" i="4" s="1"/>
  <c r="F61" i="4"/>
  <c r="G61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G44" i="4"/>
  <c r="F44" i="4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" i="4"/>
  <c r="G2" i="4" s="1"/>
  <c r="A425" i="2" l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388" i="2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350" i="2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13" i="2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275" i="2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237" i="2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00" i="2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162" i="2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25" i="2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87" i="2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51" i="2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G455" i="2"/>
  <c r="F455" i="2"/>
  <c r="E455" i="2"/>
  <c r="D455" i="2"/>
  <c r="B455" i="2"/>
  <c r="B457" i="2" s="1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I430" i="2" s="1"/>
  <c r="H425" i="2"/>
  <c r="H424" i="2"/>
  <c r="G417" i="2"/>
  <c r="F417" i="2"/>
  <c r="E417" i="2"/>
  <c r="D417" i="2"/>
  <c r="B417" i="2"/>
  <c r="B419" i="2" s="1"/>
  <c r="H416" i="2"/>
  <c r="H415" i="2"/>
  <c r="H414" i="2"/>
  <c r="H413" i="2"/>
  <c r="H412" i="2"/>
  <c r="H411" i="2"/>
  <c r="H410" i="2"/>
  <c r="I416" i="2" s="1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G380" i="2"/>
  <c r="F380" i="2"/>
  <c r="E380" i="2"/>
  <c r="D380" i="2"/>
  <c r="B380" i="2"/>
  <c r="B382" i="2" s="1"/>
  <c r="H379" i="2"/>
  <c r="H378" i="2"/>
  <c r="H377" i="2"/>
  <c r="H376" i="2"/>
  <c r="I388" i="2" s="1"/>
  <c r="H375" i="2"/>
  <c r="H374" i="2"/>
  <c r="H373" i="2"/>
  <c r="H372" i="2"/>
  <c r="H371" i="2"/>
  <c r="H370" i="2"/>
  <c r="H369" i="2"/>
  <c r="I374" i="2" s="1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G342" i="2"/>
  <c r="F342" i="2"/>
  <c r="E342" i="2"/>
  <c r="D342" i="2"/>
  <c r="B342" i="2"/>
  <c r="B344" i="2" s="1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I332" i="2" s="1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I318" i="2" s="1"/>
  <c r="H312" i="2"/>
  <c r="G305" i="2"/>
  <c r="F305" i="2"/>
  <c r="E305" i="2"/>
  <c r="D305" i="2"/>
  <c r="B305" i="2"/>
  <c r="B307" i="2" s="1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G267" i="2"/>
  <c r="F267" i="2"/>
  <c r="E267" i="2"/>
  <c r="D267" i="2"/>
  <c r="B267" i="2"/>
  <c r="B269" i="2" s="1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G229" i="2"/>
  <c r="F229" i="2"/>
  <c r="E229" i="2"/>
  <c r="D229" i="2"/>
  <c r="B229" i="2"/>
  <c r="B231" i="2" s="1"/>
  <c r="H228" i="2"/>
  <c r="H227" i="2"/>
  <c r="H226" i="2"/>
  <c r="H225" i="2"/>
  <c r="H224" i="2"/>
  <c r="H223" i="2"/>
  <c r="H222" i="2"/>
  <c r="H221" i="2"/>
  <c r="H220" i="2"/>
  <c r="H219" i="2"/>
  <c r="H218" i="2"/>
  <c r="H217" i="2"/>
  <c r="I220" i="2" s="1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G192" i="2"/>
  <c r="F192" i="2"/>
  <c r="E192" i="2"/>
  <c r="D192" i="2"/>
  <c r="B192" i="2"/>
  <c r="B194" i="2" s="1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I171" i="2" s="1"/>
  <c r="H166" i="2"/>
  <c r="H165" i="2"/>
  <c r="H164" i="2"/>
  <c r="H163" i="2"/>
  <c r="H162" i="2"/>
  <c r="I164" i="2" s="1"/>
  <c r="H161" i="2"/>
  <c r="G154" i="2"/>
  <c r="F154" i="2"/>
  <c r="E154" i="2"/>
  <c r="D154" i="2"/>
  <c r="B154" i="2"/>
  <c r="B156" i="2" s="1"/>
  <c r="H153" i="2"/>
  <c r="H152" i="2"/>
  <c r="H151" i="2"/>
  <c r="H150" i="2"/>
  <c r="H149" i="2"/>
  <c r="H148" i="2"/>
  <c r="H147" i="2"/>
  <c r="H146" i="2"/>
  <c r="I150" i="2" s="1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I129" i="2" s="1"/>
  <c r="H124" i="2"/>
  <c r="G117" i="2"/>
  <c r="F117" i="2"/>
  <c r="E117" i="2"/>
  <c r="D117" i="2"/>
  <c r="B117" i="2"/>
  <c r="B119" i="2" s="1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I101" i="2" s="1"/>
  <c r="H95" i="2"/>
  <c r="H94" i="2"/>
  <c r="H93" i="2"/>
  <c r="H92" i="2"/>
  <c r="H91" i="2"/>
  <c r="H90" i="2"/>
  <c r="H89" i="2"/>
  <c r="H88" i="2"/>
  <c r="H87" i="2"/>
  <c r="H86" i="2"/>
  <c r="G79" i="2"/>
  <c r="F79" i="2"/>
  <c r="E79" i="2"/>
  <c r="D79" i="2"/>
  <c r="B79" i="2"/>
  <c r="B81" i="2" s="1"/>
  <c r="H77" i="2"/>
  <c r="H76" i="2"/>
  <c r="H75" i="2"/>
  <c r="H74" i="2"/>
  <c r="I87" i="2" s="1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I51" i="2" s="1"/>
  <c r="H41" i="2"/>
  <c r="H42" i="2"/>
  <c r="H12" i="2"/>
  <c r="F43" i="2"/>
  <c r="G43" i="2"/>
  <c r="I23" i="2" l="1"/>
  <c r="I30" i="2"/>
  <c r="I65" i="2"/>
  <c r="I72" i="2"/>
  <c r="I58" i="2"/>
  <c r="I115" i="2"/>
  <c r="I94" i="2"/>
  <c r="I108" i="2"/>
  <c r="I136" i="2"/>
  <c r="I143" i="2"/>
  <c r="I199" i="2"/>
  <c r="I178" i="2"/>
  <c r="I185" i="2"/>
  <c r="I213" i="2"/>
  <c r="I206" i="2"/>
  <c r="I227" i="2"/>
  <c r="I262" i="2"/>
  <c r="I241" i="2"/>
  <c r="I255" i="2"/>
  <c r="I276" i="2"/>
  <c r="I248" i="2"/>
  <c r="I304" i="2"/>
  <c r="I283" i="2"/>
  <c r="I297" i="2"/>
  <c r="I325" i="2"/>
  <c r="I339" i="2"/>
  <c r="I367" i="2"/>
  <c r="I353" i="2"/>
  <c r="I360" i="2"/>
  <c r="I395" i="2"/>
  <c r="I409" i="2"/>
  <c r="I402" i="2"/>
  <c r="I444" i="2"/>
  <c r="I437" i="2"/>
  <c r="I451" i="2"/>
  <c r="I290" i="2"/>
  <c r="I16" i="2"/>
  <c r="I37" i="2"/>
  <c r="H117" i="2"/>
  <c r="H305" i="2"/>
  <c r="H417" i="2"/>
  <c r="H229" i="2"/>
  <c r="H455" i="2"/>
  <c r="H154" i="2"/>
  <c r="H380" i="2"/>
  <c r="H79" i="2"/>
  <c r="H342" i="2"/>
  <c r="H192" i="2"/>
  <c r="H267" i="2"/>
  <c r="E43" i="2" l="1"/>
  <c r="D43" i="2"/>
  <c r="B43" i="2"/>
  <c r="B45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H43" i="2" l="1"/>
  <c r="B46" i="2" s="1"/>
  <c r="B82" i="2" s="1"/>
  <c r="B120" i="2" s="1"/>
  <c r="B157" i="2" s="1"/>
  <c r="B195" i="2" s="1"/>
  <c r="B232" i="2" s="1"/>
  <c r="B270" i="2" s="1"/>
  <c r="B308" i="2" s="1"/>
  <c r="B345" i="2" s="1"/>
  <c r="B383" i="2" s="1"/>
  <c r="B420" i="2" s="1"/>
  <c r="B458" i="2" s="1"/>
</calcChain>
</file>

<file path=xl/sharedStrings.xml><?xml version="1.0" encoding="utf-8"?>
<sst xmlns="http://schemas.openxmlformats.org/spreadsheetml/2006/main" count="229" uniqueCount="84">
  <si>
    <t>PROJECTNUMMER:</t>
  </si>
  <si>
    <t>De juistheid van de ingevulde gegevens wordt bevestigd door de indiening</t>
  </si>
  <si>
    <t>PERSONEELSLID:</t>
  </si>
  <si>
    <t>ervan in het EFRO E-loket</t>
  </si>
  <si>
    <t>LEIDINGGEVENDE:</t>
  </si>
  <si>
    <t>WERKGEVER:</t>
  </si>
  <si>
    <t>ARBEIDSREGIME:</t>
  </si>
  <si>
    <t>uur/week</t>
  </si>
  <si>
    <t>TEWERKSTELLINGS% :</t>
  </si>
  <si>
    <t>%</t>
  </si>
  <si>
    <t>MAX JAARTOTAAL UREN:</t>
  </si>
  <si>
    <t>uren</t>
  </si>
  <si>
    <t>JANUARI</t>
  </si>
  <si>
    <t>uur/maand</t>
  </si>
  <si>
    <t>EFRO UREN (decimaal)</t>
  </si>
  <si>
    <t>EFRO ACTIVITEIT + REISTRAJECT</t>
  </si>
  <si>
    <t>EFRO KILOMETERS</t>
  </si>
  <si>
    <t>Naam [EU-programma &amp; project]
UREN (decimaal)</t>
  </si>
  <si>
    <t>TOTAAL UREN</t>
  </si>
  <si>
    <t>Controle weektotaal</t>
  </si>
  <si>
    <t>Nieuwjaarsdag</t>
  </si>
  <si>
    <t>TOTAAL</t>
  </si>
  <si>
    <t>SUT €/u</t>
  </si>
  <si>
    <t>LOONKOST</t>
  </si>
  <si>
    <t>JAARTOTAAL 2025</t>
  </si>
  <si>
    <t>FEBRUARI</t>
  </si>
  <si>
    <t>MAART</t>
  </si>
  <si>
    <t>APRIL</t>
  </si>
  <si>
    <t>Pasen</t>
  </si>
  <si>
    <t>Paasmaandag</t>
  </si>
  <si>
    <t>MEI</t>
  </si>
  <si>
    <t>Feest van de Arbeid</t>
  </si>
  <si>
    <t>OLH Hemelvaart</t>
  </si>
  <si>
    <t>JUNI</t>
  </si>
  <si>
    <t>Pinksteren</t>
  </si>
  <si>
    <t>Pinkstermaandag</t>
  </si>
  <si>
    <t>JULI</t>
  </si>
  <si>
    <t>Nationale feestdag</t>
  </si>
  <si>
    <t>AUGUSTUS</t>
  </si>
  <si>
    <t>OLV Hemelvaart</t>
  </si>
  <si>
    <t>SEPTEMBER</t>
  </si>
  <si>
    <t>OKTOBER</t>
  </si>
  <si>
    <t>NOVEMBER</t>
  </si>
  <si>
    <t>Allerheiligen</t>
  </si>
  <si>
    <t>Wapenstilstand</t>
  </si>
  <si>
    <t>DECEMBER</t>
  </si>
  <si>
    <t>Kerstmis</t>
  </si>
  <si>
    <t>Werkgever</t>
  </si>
  <si>
    <t>Personeelslid</t>
  </si>
  <si>
    <t>Jaar</t>
  </si>
  <si>
    <t>Brutoloon (van januari van dat jaar of eerste volle maand gewerkt in dat jaar)</t>
  </si>
  <si>
    <t>Tewerkstellingspercentage (volgens arbeidsovereenkomst)</t>
  </si>
  <si>
    <t>Brutoloon verrekend naar 100%</t>
  </si>
  <si>
    <t>SUT (brutoloon * 1,2 %)
MAX 100 €/u</t>
  </si>
  <si>
    <r>
      <t xml:space="preserve">Notatie </t>
    </r>
    <r>
      <rPr>
        <b/>
        <u/>
        <sz val="9"/>
        <rFont val="FlandersArtSans-Regular"/>
      </rPr>
      <t>uren:minuten</t>
    </r>
  </si>
  <si>
    <r>
      <t xml:space="preserve">Notatie
</t>
    </r>
    <r>
      <rPr>
        <b/>
        <u/>
        <sz val="9"/>
        <rFont val="FlandersArtSans-Regular"/>
      </rPr>
      <t>decimaal</t>
    </r>
  </si>
  <si>
    <t xml:space="preserve">bv. </t>
  </si>
  <si>
    <t>Instructie tijdsregistratie EFRO</t>
  </si>
  <si>
    <t>Deze tijdsregistratie geldt voor het volledige kalenderjaar en moet stelselmatig verder aangevuld worden.</t>
  </si>
  <si>
    <t>1)</t>
  </si>
  <si>
    <t xml:space="preserve">Vul bovenaan projectnummer, naam personeelslid, naam leidinggevende, werkgever en arbeidsregime in. </t>
  </si>
  <si>
    <t>Arbeidsregime wordt uitgedrukt als aantal te presteren uren per week volgens het arbeidscontract.</t>
  </si>
  <si>
    <t>Vul het overeenkomstige tewerkstellingspercentage volgens het arbeidscontract in.</t>
  </si>
  <si>
    <t>Het maximaal aantal in te dienen uren per jaar wordt automatisch berekend pro rata het tewerkstellingspercentage (maximaal 1.720 u bij voltijdse tewerkstelling).</t>
  </si>
  <si>
    <t>Het maximaal aantal in te dienen uren per maand wordt automatisch berekend.</t>
  </si>
  <si>
    <t xml:space="preserve">2) </t>
  </si>
  <si>
    <t>Vul in:</t>
  </si>
  <si>
    <t xml:space="preserve">   ° de werkelijk gepresteerde uren activiteit ikv EFRO-project, in decimale notatie (de omzetting van uren:minuten naar decimale notatie kan via de tabel opgenomen in het tabblad Berekening);</t>
  </si>
  <si>
    <t xml:space="preserve">   ° een beknopte omschrijving van de EFRO-activiteiten en eventueel het reistraject;</t>
  </si>
  <si>
    <t xml:space="preserve">   ° de gereden kilometers in functie van het EFRO-project;</t>
  </si>
  <si>
    <t xml:space="preserve">   ° indien ook gewerkt werd voor andere Europese projecten: naam project en naam programma (ESF, Interreg, RRF, …) bovenaan de kolom (E, F, G);</t>
  </si>
  <si>
    <t xml:space="preserve">   ° de werkelijk gepresteerde uren activiteit ikv andere Europese projecten in de juiste kolom (E, F, G), in decimale notatie.</t>
  </si>
  <si>
    <t xml:space="preserve">3) </t>
  </si>
  <si>
    <t xml:space="preserve">Het totaal van de gepresteerde uren (EFRO + andere EU-projecten) wordt automatisch berekend. </t>
  </si>
  <si>
    <t>Er kan nooit meer dan 11 u/dag en 50u/week gewerkt worden (wettelijke maxima).</t>
  </si>
  <si>
    <t>Bij overschrijding zullen de uren afgetopt worden bij het EFRO-project.</t>
  </si>
  <si>
    <t>Dit geldt eveneens in geval van overschrijding op maand- en/of jaarniveau.</t>
  </si>
  <si>
    <t xml:space="preserve">4) </t>
  </si>
  <si>
    <t>Vul het standaarduurtarief (SUT) voor de betrokken werknemer in (SUT = brutomaandloon januari x 1,2%).</t>
  </si>
  <si>
    <t>De berekening van het standaarduurtarief kan eenvoudig gebeuren via de tabel opgenomen in het tabblad Berekening.</t>
  </si>
  <si>
    <t>Het standaarduurtarief kan maximaal 100 EUR/u bedragen.</t>
  </si>
  <si>
    <t>De loonkost wordt automatisch berekend</t>
  </si>
  <si>
    <t xml:space="preserve">5) </t>
  </si>
  <si>
    <t xml:space="preserve">Het totaal van de kilometers wordt automatisch berekend en kan worden ingediend in het E-loket.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</si>
</sst>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h:mm;@"/>
  </numFmts>
  <fonts count="11">
    <font>
      <sz val="10"/>
      <name val="Arial"/>
    </font>
    <font>
      <b/>
      <sz val="10"/>
      <name val="FlandersArtSans-Regular"/>
    </font>
    <font>
      <sz val="10"/>
      <name val="FlandersArtSans-Regular"/>
    </font>
    <font>
      <sz val="10"/>
      <name val="Arial"/>
      <family val="2"/>
    </font>
    <font>
      <sz val="10"/>
      <name val="Arial"/>
    </font>
    <font>
      <sz val="11"/>
      <name val="Arial"/>
      <family val="2"/>
    </font>
    <font>
      <sz val="11"/>
      <name val="FlandersArtSans-Regular"/>
    </font>
    <font>
      <b/>
      <u/>
      <sz val="9"/>
      <name val="FlandersArtSans-Regular"/>
    </font>
    <font>
      <sz val="11"/>
      <name val="FlandersArtSerif-Regular"/>
    </font>
    <font>
      <b/>
      <u/>
      <sz val="11"/>
      <name val="FlandersArtSans-Regular"/>
    </font>
    <font>
      <sz val="10"/>
      <name val="FlandersArtSerif-Regula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Alignment="1">
      <alignment vertical="top"/>
    </xf>
    <xf numFmtId="164" fontId="2" fillId="2" borderId="4" xfId="0" applyNumberFormat="1" applyFont="1" applyFill="1" applyBorder="1" applyAlignment="1">
      <alignment horizontal="left" vertical="top"/>
    </xf>
    <xf numFmtId="164" fontId="2" fillId="0" borderId="4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5" xfId="0" applyBorder="1" applyAlignment="1">
      <alignment vertical="top"/>
    </xf>
    <xf numFmtId="0" fontId="1" fillId="0" borderId="0" xfId="0" applyFont="1" applyAlignment="1">
      <alignment vertical="top"/>
    </xf>
    <xf numFmtId="2" fontId="2" fillId="0" borderId="7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2" fontId="2" fillId="2" borderId="5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/>
    </xf>
    <xf numFmtId="2" fontId="1" fillId="0" borderId="2" xfId="0" applyNumberFormat="1" applyFont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0" fontId="1" fillId="0" borderId="6" xfId="0" applyFont="1" applyBorder="1" applyAlignment="1">
      <alignment vertical="top"/>
    </xf>
    <xf numFmtId="2" fontId="1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2" fontId="2" fillId="0" borderId="5" xfId="0" applyNumberFormat="1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3" borderId="1" xfId="0" applyFont="1" applyFill="1" applyBorder="1" applyAlignment="1">
      <alignment vertical="top"/>
    </xf>
    <xf numFmtId="2" fontId="1" fillId="3" borderId="2" xfId="0" applyNumberFormat="1" applyFont="1" applyFill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/>
    </xf>
    <xf numFmtId="0" fontId="2" fillId="0" borderId="12" xfId="0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10" fontId="2" fillId="0" borderId="12" xfId="1" applyNumberFormat="1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3" borderId="1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center" vertical="top"/>
    </xf>
    <xf numFmtId="0" fontId="1" fillId="3" borderId="6" xfId="0" applyFont="1" applyFill="1" applyBorder="1" applyAlignment="1">
      <alignment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2" fontId="1" fillId="0" borderId="11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vertical="center"/>
    </xf>
    <xf numFmtId="2" fontId="2" fillId="2" borderId="0" xfId="0" applyNumberFormat="1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2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2" fontId="1" fillId="0" borderId="10" xfId="0" applyNumberFormat="1" applyFont="1" applyBorder="1" applyAlignment="1" applyProtection="1">
      <alignment horizontal="center" vertical="top"/>
      <protection locked="0"/>
    </xf>
    <xf numFmtId="165" fontId="2" fillId="0" borderId="14" xfId="0" applyNumberFormat="1" applyFont="1" applyBorder="1" applyAlignment="1" applyProtection="1">
      <alignment horizontal="center" vertical="top" wrapText="1" shrinkToFit="1"/>
      <protection locked="0"/>
    </xf>
    <xf numFmtId="0" fontId="2" fillId="0" borderId="12" xfId="0" applyFont="1" applyBorder="1" applyAlignment="1">
      <alignment textRotation="45" wrapText="1"/>
    </xf>
    <xf numFmtId="10" fontId="2" fillId="0" borderId="12" xfId="1" applyNumberFormat="1" applyFont="1" applyBorder="1" applyAlignment="1" applyProtection="1">
      <alignment textRotation="45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/>
    <xf numFmtId="0" fontId="3" fillId="0" borderId="0" xfId="0" applyFont="1"/>
    <xf numFmtId="2" fontId="2" fillId="0" borderId="12" xfId="0" applyNumberFormat="1" applyFont="1" applyBorder="1" applyAlignment="1">
      <alignment horizontal="center" vertical="top" wrapText="1" shrinkToFit="1"/>
    </xf>
    <xf numFmtId="4" fontId="1" fillId="4" borderId="15" xfId="0" applyNumberFormat="1" applyFont="1" applyFill="1" applyBorder="1" applyAlignment="1">
      <alignment horizontal="center" vertical="top" wrapText="1" shrinkToFit="1"/>
    </xf>
    <xf numFmtId="4" fontId="1" fillId="4" borderId="16" xfId="0" applyNumberFormat="1" applyFont="1" applyFill="1" applyBorder="1" applyAlignment="1">
      <alignment horizontal="center" vertical="top" wrapText="1" shrinkToFit="1"/>
    </xf>
    <xf numFmtId="0" fontId="0" fillId="0" borderId="0" xfId="0" applyAlignment="1">
      <alignment horizontal="center"/>
    </xf>
    <xf numFmtId="0" fontId="2" fillId="0" borderId="0" xfId="0" applyFont="1"/>
    <xf numFmtId="10" fontId="2" fillId="0" borderId="0" xfId="1" applyNumberFormat="1" applyFont="1" applyProtection="1"/>
    <xf numFmtId="0" fontId="2" fillId="0" borderId="19" xfId="0" applyFont="1" applyBorder="1" applyAlignment="1">
      <alignment vertical="top"/>
    </xf>
    <xf numFmtId="2" fontId="2" fillId="0" borderId="19" xfId="0" applyNumberFormat="1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0" fillId="0" borderId="20" xfId="0" applyBorder="1" applyAlignment="1">
      <alignment vertical="top"/>
    </xf>
    <xf numFmtId="2" fontId="2" fillId="0" borderId="18" xfId="0" applyNumberFormat="1" applyFont="1" applyBorder="1" applyAlignment="1">
      <alignment vertical="top"/>
    </xf>
    <xf numFmtId="0" fontId="1" fillId="0" borderId="17" xfId="0" applyFont="1" applyBorder="1" applyAlignment="1">
      <alignment horizontal="center" vertical="top" wrapText="1"/>
    </xf>
    <xf numFmtId="0" fontId="2" fillId="0" borderId="2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2" fontId="0" fillId="0" borderId="19" xfId="0" applyNumberFormat="1" applyBorder="1" applyAlignment="1">
      <alignment vertical="top"/>
    </xf>
    <xf numFmtId="2" fontId="2" fillId="0" borderId="0" xfId="0" applyNumberFormat="1" applyFont="1" applyAlignment="1">
      <alignment horizontal="center" vertical="top"/>
    </xf>
    <xf numFmtId="2" fontId="2" fillId="2" borderId="0" xfId="0" applyNumberFormat="1" applyFont="1" applyFill="1" applyAlignment="1">
      <alignment horizontal="center" vertical="top"/>
    </xf>
    <xf numFmtId="0" fontId="10" fillId="0" borderId="2" xfId="0" applyFont="1" applyBorder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  <protection locked="0"/>
    </xf>
    <xf numFmtId="2" fontId="10" fillId="0" borderId="0" xfId="0" applyNumberFormat="1" applyFont="1" applyAlignment="1" applyProtection="1">
      <alignment horizontal="right" vertical="top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left" vertical="top"/>
      <protection locked="0"/>
    </xf>
    <xf numFmtId="164" fontId="2" fillId="0" borderId="1" xfId="0" applyNumberFormat="1" applyFont="1" applyBorder="1" applyAlignment="1">
      <alignment horizontal="left" vertical="top"/>
    </xf>
    <xf numFmtId="2" fontId="2" fillId="0" borderId="2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2" fontId="0" fillId="0" borderId="18" xfId="0" applyNumberFormat="1" applyBorder="1" applyAlignment="1">
      <alignment vertical="top"/>
    </xf>
    <xf numFmtId="2" fontId="2" fillId="2" borderId="19" xfId="0" applyNumberFormat="1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2" fontId="2" fillId="2" borderId="20" xfId="0" applyNumberFormat="1" applyFont="1" applyFill="1" applyBorder="1" applyAlignment="1">
      <alignment vertical="top"/>
    </xf>
    <xf numFmtId="0" fontId="0" fillId="0" borderId="0" xfId="0" applyAlignment="1" applyProtection="1">
      <alignment horizontal="left" vertical="top"/>
      <protection locked="0"/>
    </xf>
    <xf numFmtId="164" fontId="1" fillId="0" borderId="1" xfId="0" applyNumberFormat="1" applyFont="1" applyBorder="1" applyAlignment="1">
      <alignment horizontal="left" vertical="top"/>
    </xf>
    <xf numFmtId="164" fontId="1" fillId="0" borderId="2" xfId="0" applyNumberFormat="1" applyFont="1" applyBorder="1" applyAlignment="1">
      <alignment horizontal="left" vertical="top"/>
    </xf>
    <xf numFmtId="164" fontId="1" fillId="0" borderId="4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2">
    <cellStyle name="Procent" xfId="1" builtinId="5"/>
    <cellStyle name="Standaard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EFC5A-9C25-4215-A6CD-9A700B6F2784}">
  <dimension ref="A1:I458"/>
  <sheetViews>
    <sheetView tabSelected="1" topLeftCell="A94" workbookViewId="0">
      <selection activeCell="C139" sqref="C139"/>
    </sheetView>
  </sheetViews>
  <sheetFormatPr defaultColWidth="9.140625" defaultRowHeight="12.75"/>
  <cols>
    <col min="1" max="2" width="12.7109375" style="11" customWidth="1"/>
    <col min="3" max="3" width="40.7109375" style="12" customWidth="1"/>
    <col min="4" max="4" width="12.7109375" style="11" customWidth="1"/>
    <col min="5" max="6" width="30.7109375" style="11" customWidth="1"/>
    <col min="7" max="7" width="30.7109375" style="12" customWidth="1"/>
    <col min="8" max="8" width="12.7109375" style="13" customWidth="1"/>
    <col min="9" max="38" width="12.7109375" style="11" customWidth="1"/>
    <col min="39" max="16384" width="9.140625" style="11"/>
  </cols>
  <sheetData>
    <row r="1" spans="1:9" ht="13.5" thickBot="1"/>
    <row r="2" spans="1:9" ht="12.75" customHeight="1">
      <c r="A2" s="112" t="s">
        <v>0</v>
      </c>
      <c r="B2" s="113"/>
      <c r="C2" s="95"/>
      <c r="D2" s="14"/>
      <c r="F2" s="47" t="s">
        <v>1</v>
      </c>
      <c r="G2" s="48"/>
      <c r="H2" s="49"/>
    </row>
    <row r="3" spans="1:9" ht="13.5" thickBot="1">
      <c r="A3" s="114" t="s">
        <v>2</v>
      </c>
      <c r="B3" s="115"/>
      <c r="C3" s="96"/>
      <c r="D3" s="16"/>
      <c r="E3" s="17"/>
      <c r="F3" s="50" t="s">
        <v>3</v>
      </c>
      <c r="G3" s="51"/>
      <c r="H3" s="52"/>
    </row>
    <row r="4" spans="1:9" ht="12.75" customHeight="1">
      <c r="A4" s="114" t="s">
        <v>4</v>
      </c>
      <c r="B4" s="115"/>
      <c r="C4" s="96"/>
      <c r="D4" s="16"/>
      <c r="E4" s="17"/>
    </row>
    <row r="5" spans="1:9">
      <c r="A5" s="114" t="s">
        <v>5</v>
      </c>
      <c r="B5" s="115"/>
      <c r="C5" s="96"/>
      <c r="D5" s="16"/>
      <c r="E5" s="17"/>
      <c r="F5" s="17"/>
    </row>
    <row r="6" spans="1:9">
      <c r="A6" s="116" t="s">
        <v>6</v>
      </c>
      <c r="B6" s="117"/>
      <c r="C6" s="97"/>
      <c r="D6" s="53" t="s">
        <v>7</v>
      </c>
      <c r="E6" s="15"/>
      <c r="F6" s="15"/>
    </row>
    <row r="7" spans="1:9">
      <c r="A7" s="56" t="s">
        <v>8</v>
      </c>
      <c r="B7" s="15"/>
      <c r="C7" s="97"/>
      <c r="D7" s="53" t="s">
        <v>9</v>
      </c>
      <c r="E7" s="15"/>
      <c r="F7" s="15"/>
    </row>
    <row r="8" spans="1:9" ht="13.5" thickBot="1">
      <c r="A8" s="35" t="s">
        <v>10</v>
      </c>
      <c r="B8" s="36"/>
      <c r="C8" s="18">
        <f>1720*C7/100</f>
        <v>0</v>
      </c>
      <c r="D8" s="19" t="s">
        <v>11</v>
      </c>
      <c r="E8" s="15"/>
      <c r="F8" s="15"/>
    </row>
    <row r="9" spans="1:9" ht="13.5" thickBot="1"/>
    <row r="10" spans="1:9" s="1" customFormat="1" ht="13.5" thickBot="1">
      <c r="A10" s="37" t="s">
        <v>12</v>
      </c>
      <c r="B10" s="38">
        <f>(C6/5)*22</f>
        <v>0</v>
      </c>
      <c r="C10" s="39" t="s">
        <v>13</v>
      </c>
      <c r="D10" s="40"/>
      <c r="E10" s="40"/>
      <c r="F10" s="40"/>
      <c r="G10" s="41"/>
      <c r="H10" s="42"/>
    </row>
    <row r="11" spans="1:9" s="32" customFormat="1" ht="39" thickBot="1">
      <c r="A11" s="34"/>
      <c r="B11" s="4" t="s">
        <v>14</v>
      </c>
      <c r="C11" s="4" t="s">
        <v>15</v>
      </c>
      <c r="D11" s="4" t="s">
        <v>16</v>
      </c>
      <c r="E11" s="98" t="s">
        <v>17</v>
      </c>
      <c r="F11" s="98" t="s">
        <v>17</v>
      </c>
      <c r="G11" s="98" t="s">
        <v>17</v>
      </c>
      <c r="H11" s="5" t="s">
        <v>18</v>
      </c>
      <c r="I11" s="89" t="s">
        <v>19</v>
      </c>
    </row>
    <row r="12" spans="1:9" s="1" customFormat="1">
      <c r="A12" s="2">
        <v>45658</v>
      </c>
      <c r="B12" s="64"/>
      <c r="C12" s="65" t="s">
        <v>20</v>
      </c>
      <c r="D12" s="64"/>
      <c r="E12" s="64"/>
      <c r="F12" s="64"/>
      <c r="G12" s="64"/>
      <c r="H12" s="22">
        <f>B12+E12+F12+G12</f>
        <v>0</v>
      </c>
      <c r="I12" s="106"/>
    </row>
    <row r="13" spans="1:9" s="1" customFormat="1">
      <c r="A13" s="3">
        <f>A12+1</f>
        <v>45659</v>
      </c>
      <c r="B13" s="66"/>
      <c r="C13" s="67"/>
      <c r="D13" s="66"/>
      <c r="E13" s="66"/>
      <c r="F13" s="66"/>
      <c r="G13" s="66"/>
      <c r="H13" s="33">
        <f t="shared" ref="H13:H42" si="0">B13+E13+F13+G13</f>
        <v>0</v>
      </c>
      <c r="I13" s="82"/>
    </row>
    <row r="14" spans="1:9" s="1" customFormat="1">
      <c r="A14" s="3">
        <f t="shared" ref="A14:A42" si="1">A13+1</f>
        <v>45660</v>
      </c>
      <c r="B14" s="66"/>
      <c r="C14" s="67"/>
      <c r="D14" s="66"/>
      <c r="E14" s="66"/>
      <c r="F14" s="66"/>
      <c r="G14" s="66"/>
      <c r="H14" s="33">
        <f t="shared" si="0"/>
        <v>0</v>
      </c>
      <c r="I14" s="82"/>
    </row>
    <row r="15" spans="1:9" s="1" customFormat="1">
      <c r="A15" s="2">
        <f t="shared" si="1"/>
        <v>45661</v>
      </c>
      <c r="B15" s="64"/>
      <c r="C15" s="65"/>
      <c r="D15" s="64"/>
      <c r="E15" s="64"/>
      <c r="F15" s="64"/>
      <c r="G15" s="64"/>
      <c r="H15" s="22">
        <f t="shared" si="0"/>
        <v>0</v>
      </c>
      <c r="I15" s="105"/>
    </row>
    <row r="16" spans="1:9" s="1" customFormat="1">
      <c r="A16" s="2">
        <f t="shared" si="1"/>
        <v>45662</v>
      </c>
      <c r="B16" s="64"/>
      <c r="C16" s="65"/>
      <c r="D16" s="64"/>
      <c r="E16" s="64"/>
      <c r="F16" s="64"/>
      <c r="G16" s="64"/>
      <c r="H16" s="22">
        <f t="shared" si="0"/>
        <v>0</v>
      </c>
      <c r="I16" s="104">
        <f>H12+H13+H14+H15+H16</f>
        <v>0</v>
      </c>
    </row>
    <row r="17" spans="1:9" s="1" customFormat="1">
      <c r="A17" s="3">
        <f t="shared" si="1"/>
        <v>45663</v>
      </c>
      <c r="B17" s="66"/>
      <c r="C17" s="67"/>
      <c r="D17" s="66"/>
      <c r="E17" s="66"/>
      <c r="F17" s="66"/>
      <c r="G17" s="66"/>
      <c r="H17" s="33">
        <f t="shared" si="0"/>
        <v>0</v>
      </c>
      <c r="I17" s="82"/>
    </row>
    <row r="18" spans="1:9" s="1" customFormat="1">
      <c r="A18" s="3">
        <f t="shared" si="1"/>
        <v>45664</v>
      </c>
      <c r="B18" s="66"/>
      <c r="C18" s="67"/>
      <c r="D18" s="66"/>
      <c r="E18" s="66"/>
      <c r="F18" s="66"/>
      <c r="G18" s="66"/>
      <c r="H18" s="33">
        <f t="shared" si="0"/>
        <v>0</v>
      </c>
      <c r="I18" s="83"/>
    </row>
    <row r="19" spans="1:9" s="1" customFormat="1">
      <c r="A19" s="3">
        <f t="shared" si="1"/>
        <v>45665</v>
      </c>
      <c r="B19" s="66"/>
      <c r="C19" s="67"/>
      <c r="D19" s="66"/>
      <c r="E19" s="66"/>
      <c r="F19" s="66"/>
      <c r="G19" s="66"/>
      <c r="H19" s="33">
        <f t="shared" si="0"/>
        <v>0</v>
      </c>
      <c r="I19" s="83"/>
    </row>
    <row r="20" spans="1:9" s="1" customFormat="1">
      <c r="A20" s="3">
        <f t="shared" si="1"/>
        <v>45666</v>
      </c>
      <c r="B20" s="66"/>
      <c r="C20" s="67"/>
      <c r="D20" s="66"/>
      <c r="E20" s="66"/>
      <c r="F20" s="66"/>
      <c r="G20" s="66"/>
      <c r="H20" s="33">
        <f t="shared" si="0"/>
        <v>0</v>
      </c>
      <c r="I20" s="82"/>
    </row>
    <row r="21" spans="1:9" s="1" customFormat="1">
      <c r="A21" s="3">
        <f t="shared" si="1"/>
        <v>45667</v>
      </c>
      <c r="B21" s="66"/>
      <c r="C21" s="67"/>
      <c r="D21" s="66"/>
      <c r="E21" s="66"/>
      <c r="F21" s="66"/>
      <c r="G21" s="66"/>
      <c r="H21" s="33">
        <f t="shared" si="0"/>
        <v>0</v>
      </c>
      <c r="I21" s="82"/>
    </row>
    <row r="22" spans="1:9" s="1" customFormat="1">
      <c r="A22" s="2">
        <f t="shared" si="1"/>
        <v>45668</v>
      </c>
      <c r="B22" s="64"/>
      <c r="C22" s="65"/>
      <c r="D22" s="64"/>
      <c r="E22" s="64"/>
      <c r="F22" s="64"/>
      <c r="G22" s="64"/>
      <c r="H22" s="22">
        <f t="shared" si="0"/>
        <v>0</v>
      </c>
      <c r="I22" s="105"/>
    </row>
    <row r="23" spans="1:9" s="1" customFormat="1">
      <c r="A23" s="2">
        <f t="shared" si="1"/>
        <v>45669</v>
      </c>
      <c r="B23" s="64"/>
      <c r="C23" s="65"/>
      <c r="D23" s="64"/>
      <c r="E23" s="64"/>
      <c r="F23" s="64"/>
      <c r="G23" s="64"/>
      <c r="H23" s="22">
        <f t="shared" si="0"/>
        <v>0</v>
      </c>
      <c r="I23" s="104">
        <f>SUM(H17:H23)</f>
        <v>0</v>
      </c>
    </row>
    <row r="24" spans="1:9" s="1" customFormat="1">
      <c r="A24" s="3">
        <f t="shared" si="1"/>
        <v>45670</v>
      </c>
      <c r="B24" s="66"/>
      <c r="C24" s="67"/>
      <c r="D24" s="66"/>
      <c r="E24" s="66"/>
      <c r="F24" s="66"/>
      <c r="G24" s="66"/>
      <c r="H24" s="33">
        <f t="shared" si="0"/>
        <v>0</v>
      </c>
      <c r="I24" s="82"/>
    </row>
    <row r="25" spans="1:9" s="1" customFormat="1">
      <c r="A25" s="3">
        <f t="shared" si="1"/>
        <v>45671</v>
      </c>
      <c r="B25" s="66"/>
      <c r="C25" s="67"/>
      <c r="D25" s="66"/>
      <c r="E25" s="66"/>
      <c r="F25" s="66"/>
      <c r="G25" s="66"/>
      <c r="H25" s="33">
        <f t="shared" si="0"/>
        <v>0</v>
      </c>
      <c r="I25" s="83"/>
    </row>
    <row r="26" spans="1:9" s="1" customFormat="1">
      <c r="A26" s="3">
        <f t="shared" si="1"/>
        <v>45672</v>
      </c>
      <c r="B26" s="66"/>
      <c r="C26" s="67"/>
      <c r="D26" s="66"/>
      <c r="E26" s="66"/>
      <c r="F26" s="66"/>
      <c r="G26" s="66"/>
      <c r="H26" s="33">
        <f t="shared" si="0"/>
        <v>0</v>
      </c>
      <c r="I26" s="83"/>
    </row>
    <row r="27" spans="1:9" s="1" customFormat="1">
      <c r="A27" s="3">
        <f t="shared" si="1"/>
        <v>45673</v>
      </c>
      <c r="B27" s="66"/>
      <c r="C27" s="67"/>
      <c r="D27" s="66"/>
      <c r="E27" s="66"/>
      <c r="F27" s="66"/>
      <c r="G27" s="66"/>
      <c r="H27" s="33">
        <f t="shared" si="0"/>
        <v>0</v>
      </c>
      <c r="I27" s="82"/>
    </row>
    <row r="28" spans="1:9" s="1" customFormat="1">
      <c r="A28" s="3">
        <f t="shared" si="1"/>
        <v>45674</v>
      </c>
      <c r="B28" s="66"/>
      <c r="C28" s="67"/>
      <c r="D28" s="66"/>
      <c r="E28" s="66"/>
      <c r="F28" s="66"/>
      <c r="G28" s="66"/>
      <c r="H28" s="33">
        <f t="shared" si="0"/>
        <v>0</v>
      </c>
      <c r="I28" s="82"/>
    </row>
    <row r="29" spans="1:9" s="1" customFormat="1">
      <c r="A29" s="2">
        <f t="shared" si="1"/>
        <v>45675</v>
      </c>
      <c r="B29" s="64"/>
      <c r="C29" s="65"/>
      <c r="D29" s="64"/>
      <c r="E29" s="64"/>
      <c r="F29" s="64"/>
      <c r="G29" s="64"/>
      <c r="H29" s="22">
        <f t="shared" si="0"/>
        <v>0</v>
      </c>
      <c r="I29" s="105"/>
    </row>
    <row r="30" spans="1:9" s="1" customFormat="1">
      <c r="A30" s="2">
        <f t="shared" si="1"/>
        <v>45676</v>
      </c>
      <c r="B30" s="64"/>
      <c r="C30" s="65"/>
      <c r="D30" s="64"/>
      <c r="E30" s="64"/>
      <c r="F30" s="64"/>
      <c r="G30" s="64"/>
      <c r="H30" s="22">
        <f t="shared" si="0"/>
        <v>0</v>
      </c>
      <c r="I30" s="104">
        <f>SUM(H24:H30)</f>
        <v>0</v>
      </c>
    </row>
    <row r="31" spans="1:9" s="1" customFormat="1">
      <c r="A31" s="3">
        <f t="shared" si="1"/>
        <v>45677</v>
      </c>
      <c r="B31" s="66"/>
      <c r="C31" s="67"/>
      <c r="D31" s="66"/>
      <c r="E31" s="66"/>
      <c r="F31" s="66"/>
      <c r="G31" s="66"/>
      <c r="H31" s="33">
        <f t="shared" si="0"/>
        <v>0</v>
      </c>
      <c r="I31" s="82"/>
    </row>
    <row r="32" spans="1:9" s="1" customFormat="1">
      <c r="A32" s="3">
        <f t="shared" si="1"/>
        <v>45678</v>
      </c>
      <c r="B32" s="66"/>
      <c r="C32" s="67"/>
      <c r="D32" s="66"/>
      <c r="E32" s="66"/>
      <c r="F32" s="66"/>
      <c r="G32" s="66"/>
      <c r="H32" s="33">
        <f t="shared" si="0"/>
        <v>0</v>
      </c>
      <c r="I32" s="83"/>
    </row>
    <row r="33" spans="1:9" s="1" customFormat="1">
      <c r="A33" s="3">
        <f t="shared" si="1"/>
        <v>45679</v>
      </c>
      <c r="B33" s="66"/>
      <c r="C33" s="67"/>
      <c r="D33" s="66"/>
      <c r="E33" s="66"/>
      <c r="F33" s="66"/>
      <c r="G33" s="66"/>
      <c r="H33" s="33">
        <f t="shared" si="0"/>
        <v>0</v>
      </c>
      <c r="I33" s="83"/>
    </row>
    <row r="34" spans="1:9" s="1" customFormat="1">
      <c r="A34" s="3">
        <f t="shared" si="1"/>
        <v>45680</v>
      </c>
      <c r="B34" s="66"/>
      <c r="C34" s="67"/>
      <c r="D34" s="66"/>
      <c r="E34" s="66"/>
      <c r="F34" s="66"/>
      <c r="G34" s="66"/>
      <c r="H34" s="33">
        <f t="shared" si="0"/>
        <v>0</v>
      </c>
      <c r="I34" s="82"/>
    </row>
    <row r="35" spans="1:9" s="1" customFormat="1">
      <c r="A35" s="3">
        <f t="shared" si="1"/>
        <v>45681</v>
      </c>
      <c r="B35" s="66"/>
      <c r="C35" s="67"/>
      <c r="D35" s="66"/>
      <c r="E35" s="66"/>
      <c r="F35" s="66"/>
      <c r="G35" s="66"/>
      <c r="H35" s="33">
        <f t="shared" si="0"/>
        <v>0</v>
      </c>
      <c r="I35" s="82"/>
    </row>
    <row r="36" spans="1:9" s="1" customFormat="1">
      <c r="A36" s="2">
        <f t="shared" si="1"/>
        <v>45682</v>
      </c>
      <c r="B36" s="64"/>
      <c r="C36" s="65"/>
      <c r="D36" s="64"/>
      <c r="E36" s="64"/>
      <c r="F36" s="64"/>
      <c r="G36" s="64"/>
      <c r="H36" s="22">
        <f t="shared" si="0"/>
        <v>0</v>
      </c>
      <c r="I36" s="105"/>
    </row>
    <row r="37" spans="1:9" s="1" customFormat="1">
      <c r="A37" s="2">
        <f t="shared" si="1"/>
        <v>45683</v>
      </c>
      <c r="B37" s="64"/>
      <c r="C37" s="65"/>
      <c r="D37" s="64"/>
      <c r="E37" s="64"/>
      <c r="F37" s="64"/>
      <c r="G37" s="64"/>
      <c r="H37" s="22">
        <f t="shared" si="0"/>
        <v>0</v>
      </c>
      <c r="I37" s="104">
        <f>SUM(H31:H37)</f>
        <v>0</v>
      </c>
    </row>
    <row r="38" spans="1:9" s="1" customFormat="1">
      <c r="A38" s="3">
        <f t="shared" si="1"/>
        <v>45684</v>
      </c>
      <c r="B38" s="66"/>
      <c r="C38" s="67"/>
      <c r="D38" s="66"/>
      <c r="E38" s="66"/>
      <c r="F38" s="66"/>
      <c r="G38" s="66"/>
      <c r="H38" s="33">
        <f t="shared" si="0"/>
        <v>0</v>
      </c>
      <c r="I38" s="82"/>
    </row>
    <row r="39" spans="1:9" s="1" customFormat="1">
      <c r="A39" s="3">
        <f t="shared" si="1"/>
        <v>45685</v>
      </c>
      <c r="B39" s="66"/>
      <c r="C39" s="67"/>
      <c r="D39" s="66"/>
      <c r="E39" s="66"/>
      <c r="F39" s="66"/>
      <c r="G39" s="66"/>
      <c r="H39" s="33">
        <f t="shared" si="0"/>
        <v>0</v>
      </c>
      <c r="I39" s="83"/>
    </row>
    <row r="40" spans="1:9" s="1" customFormat="1">
      <c r="A40" s="3">
        <f t="shared" si="1"/>
        <v>45686</v>
      </c>
      <c r="B40" s="66"/>
      <c r="C40" s="67"/>
      <c r="D40" s="66"/>
      <c r="E40" s="66"/>
      <c r="F40" s="66"/>
      <c r="G40" s="66"/>
      <c r="H40" s="33">
        <f t="shared" si="0"/>
        <v>0</v>
      </c>
      <c r="I40" s="83"/>
    </row>
    <row r="41" spans="1:9" s="1" customFormat="1">
      <c r="A41" s="3">
        <f t="shared" si="1"/>
        <v>45687</v>
      </c>
      <c r="B41" s="66"/>
      <c r="C41" s="67"/>
      <c r="D41" s="66"/>
      <c r="E41" s="66"/>
      <c r="F41" s="66"/>
      <c r="G41" s="66"/>
      <c r="H41" s="33">
        <f t="shared" si="0"/>
        <v>0</v>
      </c>
      <c r="I41" s="82"/>
    </row>
    <row r="42" spans="1:9" s="1" customFormat="1" ht="13.5" thickBot="1">
      <c r="A42" s="3">
        <f t="shared" si="1"/>
        <v>45688</v>
      </c>
      <c r="B42" s="66"/>
      <c r="C42" s="67"/>
      <c r="D42" s="66"/>
      <c r="E42" s="66"/>
      <c r="F42" s="66"/>
      <c r="G42" s="66"/>
      <c r="H42" s="33">
        <f t="shared" si="0"/>
        <v>0</v>
      </c>
      <c r="I42" s="90"/>
    </row>
    <row r="43" spans="1:9" s="1" customFormat="1" ht="13.5" thickBot="1">
      <c r="A43" s="23" t="s">
        <v>21</v>
      </c>
      <c r="B43" s="24">
        <f>SUM(B12:B42)</f>
        <v>0</v>
      </c>
      <c r="C43" s="20"/>
      <c r="D43" s="24">
        <f>SUM(D12:D42)</f>
        <v>0</v>
      </c>
      <c r="E43" s="24">
        <f>SUM(E12:E42)</f>
        <v>0</v>
      </c>
      <c r="F43" s="24">
        <f t="shared" ref="F43:G43" si="2">SUM(F12:F42)</f>
        <v>0</v>
      </c>
      <c r="G43" s="24">
        <f t="shared" si="2"/>
        <v>0</v>
      </c>
      <c r="H43" s="25">
        <f>SUM(H12:H42)</f>
        <v>0</v>
      </c>
      <c r="I43" s="91"/>
    </row>
    <row r="44" spans="1:9" s="1" customFormat="1" ht="13.5" thickBot="1">
      <c r="A44" s="21" t="s">
        <v>22</v>
      </c>
      <c r="B44" s="68"/>
      <c r="C44" s="8"/>
      <c r="D44" s="9"/>
      <c r="E44" s="9"/>
      <c r="F44" s="9"/>
      <c r="G44" s="8"/>
      <c r="H44" s="10"/>
    </row>
    <row r="45" spans="1:9" s="1" customFormat="1" ht="13.5" thickBot="1">
      <c r="A45" s="26" t="s">
        <v>23</v>
      </c>
      <c r="B45" s="27">
        <f>B43*B44</f>
        <v>0</v>
      </c>
      <c r="C45" s="28"/>
      <c r="D45" s="29"/>
      <c r="E45" s="29"/>
      <c r="F45" s="29"/>
      <c r="G45" s="28"/>
      <c r="H45" s="30"/>
    </row>
    <row r="46" spans="1:9" s="1" customFormat="1" ht="26.25" thickBot="1">
      <c r="A46" s="6" t="s">
        <v>24</v>
      </c>
      <c r="B46" s="7">
        <f>H43</f>
        <v>0</v>
      </c>
      <c r="C46" s="8"/>
      <c r="D46" s="9"/>
      <c r="E46" s="9"/>
      <c r="F46" s="9"/>
      <c r="G46" s="55"/>
      <c r="H46" s="54"/>
    </row>
    <row r="47" spans="1:9" s="1" customFormat="1" ht="13.5" thickBot="1">
      <c r="C47" s="31"/>
      <c r="G47" s="31"/>
      <c r="H47" s="32"/>
    </row>
    <row r="48" spans="1:9" s="1" customFormat="1" ht="13.5" thickBot="1">
      <c r="A48" s="37" t="s">
        <v>25</v>
      </c>
      <c r="B48" s="38">
        <f>(C6/5)*20</f>
        <v>0</v>
      </c>
      <c r="C48" s="39" t="s">
        <v>13</v>
      </c>
      <c r="D48" s="40"/>
      <c r="E48" s="40"/>
      <c r="F48" s="40"/>
      <c r="G48" s="41"/>
      <c r="H48" s="42"/>
    </row>
    <row r="49" spans="1:9" s="1" customFormat="1" ht="39" thickBot="1">
      <c r="A49" s="34"/>
      <c r="B49" s="4" t="s">
        <v>14</v>
      </c>
      <c r="C49" s="4" t="s">
        <v>15</v>
      </c>
      <c r="D49" s="4" t="s">
        <v>16</v>
      </c>
      <c r="E49" s="98" t="s">
        <v>17</v>
      </c>
      <c r="F49" s="98" t="s">
        <v>17</v>
      </c>
      <c r="G49" s="98" t="s">
        <v>17</v>
      </c>
      <c r="H49" s="5" t="s">
        <v>18</v>
      </c>
      <c r="I49" s="89" t="s">
        <v>19</v>
      </c>
    </row>
    <row r="50" spans="1:9" s="1" customFormat="1">
      <c r="A50" s="2">
        <v>45689</v>
      </c>
      <c r="B50" s="64"/>
      <c r="C50" s="65"/>
      <c r="D50" s="64"/>
      <c r="E50" s="64"/>
      <c r="F50" s="64"/>
      <c r="G50" s="64"/>
      <c r="H50" s="22">
        <f>B50+E50+F50+G50</f>
        <v>0</v>
      </c>
      <c r="I50" s="106"/>
    </row>
    <row r="51" spans="1:9" s="1" customFormat="1">
      <c r="A51" s="2">
        <f>A50+1</f>
        <v>45690</v>
      </c>
      <c r="B51" s="64"/>
      <c r="C51" s="65"/>
      <c r="D51" s="64"/>
      <c r="E51" s="64"/>
      <c r="F51" s="64"/>
      <c r="G51" s="64"/>
      <c r="H51" s="22">
        <f t="shared" ref="H51:H77" si="3">B51+E51+F51+G51</f>
        <v>0</v>
      </c>
      <c r="I51" s="104">
        <f>H38+H39+H40+H41+H42+H50+H51</f>
        <v>0</v>
      </c>
    </row>
    <row r="52" spans="1:9" s="1" customFormat="1">
      <c r="A52" s="3">
        <f t="shared" ref="A52:A77" si="4">A51+1</f>
        <v>45691</v>
      </c>
      <c r="B52" s="66"/>
      <c r="C52" s="67"/>
      <c r="D52" s="66"/>
      <c r="E52" s="66"/>
      <c r="F52" s="66"/>
      <c r="G52" s="66"/>
      <c r="H52" s="33">
        <f t="shared" si="3"/>
        <v>0</v>
      </c>
      <c r="I52" s="82"/>
    </row>
    <row r="53" spans="1:9">
      <c r="A53" s="3">
        <f t="shared" si="4"/>
        <v>45692</v>
      </c>
      <c r="B53" s="66"/>
      <c r="C53" s="67"/>
      <c r="D53" s="66"/>
      <c r="E53" s="66"/>
      <c r="F53" s="66"/>
      <c r="G53" s="66"/>
      <c r="H53" s="33">
        <f t="shared" si="3"/>
        <v>0</v>
      </c>
      <c r="I53" s="92"/>
    </row>
    <row r="54" spans="1:9">
      <c r="A54" s="3">
        <f t="shared" si="4"/>
        <v>45693</v>
      </c>
      <c r="B54" s="66"/>
      <c r="C54" s="67"/>
      <c r="D54" s="66"/>
      <c r="E54" s="66"/>
      <c r="F54" s="66"/>
      <c r="G54" s="66"/>
      <c r="H54" s="33">
        <f t="shared" si="3"/>
        <v>0</v>
      </c>
      <c r="I54" s="83"/>
    </row>
    <row r="55" spans="1:9">
      <c r="A55" s="3">
        <f t="shared" si="4"/>
        <v>45694</v>
      </c>
      <c r="B55" s="66"/>
      <c r="C55" s="67"/>
      <c r="D55" s="66"/>
      <c r="E55" s="66"/>
      <c r="F55" s="66"/>
      <c r="G55" s="66"/>
      <c r="H55" s="33">
        <f t="shared" si="3"/>
        <v>0</v>
      </c>
      <c r="I55" s="84"/>
    </row>
    <row r="56" spans="1:9">
      <c r="A56" s="3">
        <f t="shared" si="4"/>
        <v>45695</v>
      </c>
      <c r="B56" s="66"/>
      <c r="C56" s="67"/>
      <c r="D56" s="66"/>
      <c r="E56" s="66"/>
      <c r="F56" s="66"/>
      <c r="G56" s="66"/>
      <c r="H56" s="33">
        <f t="shared" si="3"/>
        <v>0</v>
      </c>
      <c r="I56" s="84"/>
    </row>
    <row r="57" spans="1:9">
      <c r="A57" s="2">
        <f t="shared" si="4"/>
        <v>45696</v>
      </c>
      <c r="B57" s="64"/>
      <c r="C57" s="65"/>
      <c r="D57" s="64"/>
      <c r="E57" s="64"/>
      <c r="F57" s="64"/>
      <c r="G57" s="64"/>
      <c r="H57" s="22">
        <f t="shared" si="3"/>
        <v>0</v>
      </c>
      <c r="I57" s="107"/>
    </row>
    <row r="58" spans="1:9">
      <c r="A58" s="2">
        <f t="shared" si="4"/>
        <v>45697</v>
      </c>
      <c r="B58" s="64"/>
      <c r="C58" s="65"/>
      <c r="D58" s="64"/>
      <c r="E58" s="64"/>
      <c r="F58" s="64"/>
      <c r="G58" s="64"/>
      <c r="H58" s="22">
        <f t="shared" si="3"/>
        <v>0</v>
      </c>
      <c r="I58" s="104">
        <f>SUM(H52:H58)</f>
        <v>0</v>
      </c>
    </row>
    <row r="59" spans="1:9">
      <c r="A59" s="3">
        <f t="shared" si="4"/>
        <v>45698</v>
      </c>
      <c r="B59" s="66"/>
      <c r="C59" s="67"/>
      <c r="D59" s="66"/>
      <c r="E59" s="66"/>
      <c r="F59" s="66"/>
      <c r="G59" s="66"/>
      <c r="H59" s="33">
        <f t="shared" si="3"/>
        <v>0</v>
      </c>
      <c r="I59" s="84"/>
    </row>
    <row r="60" spans="1:9">
      <c r="A60" s="3">
        <f t="shared" si="4"/>
        <v>45699</v>
      </c>
      <c r="B60" s="66"/>
      <c r="C60" s="67"/>
      <c r="D60" s="66"/>
      <c r="E60" s="66"/>
      <c r="F60" s="66"/>
      <c r="G60" s="66"/>
      <c r="H60" s="33">
        <f t="shared" si="3"/>
        <v>0</v>
      </c>
      <c r="I60" s="83"/>
    </row>
    <row r="61" spans="1:9">
      <c r="A61" s="3">
        <f t="shared" si="4"/>
        <v>45700</v>
      </c>
      <c r="B61" s="66"/>
      <c r="C61" s="67"/>
      <c r="D61" s="66"/>
      <c r="E61" s="66"/>
      <c r="F61" s="66"/>
      <c r="G61" s="66"/>
      <c r="H61" s="33">
        <f t="shared" si="3"/>
        <v>0</v>
      </c>
      <c r="I61" s="83"/>
    </row>
    <row r="62" spans="1:9">
      <c r="A62" s="3">
        <f t="shared" si="4"/>
        <v>45701</v>
      </c>
      <c r="B62" s="66"/>
      <c r="C62" s="67"/>
      <c r="D62" s="66"/>
      <c r="E62" s="66"/>
      <c r="F62" s="66"/>
      <c r="G62" s="66"/>
      <c r="H62" s="33">
        <f t="shared" si="3"/>
        <v>0</v>
      </c>
      <c r="I62" s="84"/>
    </row>
    <row r="63" spans="1:9">
      <c r="A63" s="3">
        <f t="shared" si="4"/>
        <v>45702</v>
      </c>
      <c r="B63" s="66"/>
      <c r="C63" s="67"/>
      <c r="D63" s="66"/>
      <c r="E63" s="66"/>
      <c r="F63" s="66"/>
      <c r="G63" s="66"/>
      <c r="H63" s="33">
        <f t="shared" si="3"/>
        <v>0</v>
      </c>
      <c r="I63" s="84"/>
    </row>
    <row r="64" spans="1:9">
      <c r="A64" s="2">
        <f t="shared" si="4"/>
        <v>45703</v>
      </c>
      <c r="B64" s="64"/>
      <c r="C64" s="65"/>
      <c r="D64" s="64"/>
      <c r="E64" s="64"/>
      <c r="F64" s="64"/>
      <c r="G64" s="64"/>
      <c r="H64" s="22">
        <f t="shared" si="3"/>
        <v>0</v>
      </c>
      <c r="I64" s="107"/>
    </row>
    <row r="65" spans="1:9">
      <c r="A65" s="2">
        <f t="shared" si="4"/>
        <v>45704</v>
      </c>
      <c r="B65" s="64"/>
      <c r="C65" s="65"/>
      <c r="D65" s="64"/>
      <c r="E65" s="64"/>
      <c r="F65" s="64"/>
      <c r="G65" s="64"/>
      <c r="H65" s="22">
        <f t="shared" si="3"/>
        <v>0</v>
      </c>
      <c r="I65" s="104">
        <f>SUM(H59:H65)</f>
        <v>0</v>
      </c>
    </row>
    <row r="66" spans="1:9">
      <c r="A66" s="3">
        <f t="shared" si="4"/>
        <v>45705</v>
      </c>
      <c r="B66" s="66"/>
      <c r="C66" s="67"/>
      <c r="D66" s="66"/>
      <c r="E66" s="66"/>
      <c r="F66" s="66"/>
      <c r="G66" s="66"/>
      <c r="H66" s="33">
        <f t="shared" si="3"/>
        <v>0</v>
      </c>
      <c r="I66" s="84"/>
    </row>
    <row r="67" spans="1:9">
      <c r="A67" s="3">
        <f t="shared" si="4"/>
        <v>45706</v>
      </c>
      <c r="B67" s="66"/>
      <c r="C67" s="67"/>
      <c r="D67" s="66"/>
      <c r="E67" s="66"/>
      <c r="F67" s="66"/>
      <c r="G67" s="66"/>
      <c r="H67" s="33">
        <f t="shared" si="3"/>
        <v>0</v>
      </c>
      <c r="I67" s="83"/>
    </row>
    <row r="68" spans="1:9">
      <c r="A68" s="3">
        <f t="shared" si="4"/>
        <v>45707</v>
      </c>
      <c r="B68" s="66"/>
      <c r="C68" s="67"/>
      <c r="D68" s="66"/>
      <c r="E68" s="66"/>
      <c r="F68" s="66"/>
      <c r="G68" s="66"/>
      <c r="H68" s="33">
        <f t="shared" si="3"/>
        <v>0</v>
      </c>
      <c r="I68" s="83"/>
    </row>
    <row r="69" spans="1:9">
      <c r="A69" s="3">
        <f t="shared" si="4"/>
        <v>45708</v>
      </c>
      <c r="B69" s="66"/>
      <c r="C69" s="67"/>
      <c r="D69" s="66"/>
      <c r="E69" s="66"/>
      <c r="F69" s="66"/>
      <c r="G69" s="66"/>
      <c r="H69" s="33">
        <f t="shared" si="3"/>
        <v>0</v>
      </c>
      <c r="I69" s="84"/>
    </row>
    <row r="70" spans="1:9">
      <c r="A70" s="3">
        <f t="shared" si="4"/>
        <v>45709</v>
      </c>
      <c r="B70" s="66"/>
      <c r="C70" s="67"/>
      <c r="D70" s="66"/>
      <c r="E70" s="66"/>
      <c r="F70" s="66"/>
      <c r="G70" s="66"/>
      <c r="H70" s="33">
        <f t="shared" si="3"/>
        <v>0</v>
      </c>
      <c r="I70" s="84"/>
    </row>
    <row r="71" spans="1:9">
      <c r="A71" s="2">
        <f t="shared" si="4"/>
        <v>45710</v>
      </c>
      <c r="B71" s="64"/>
      <c r="C71" s="65"/>
      <c r="D71" s="64"/>
      <c r="E71" s="64"/>
      <c r="F71" s="64"/>
      <c r="G71" s="64"/>
      <c r="H71" s="22">
        <f t="shared" si="3"/>
        <v>0</v>
      </c>
      <c r="I71" s="107"/>
    </row>
    <row r="72" spans="1:9">
      <c r="A72" s="2">
        <f t="shared" si="4"/>
        <v>45711</v>
      </c>
      <c r="B72" s="64"/>
      <c r="C72" s="65"/>
      <c r="D72" s="64"/>
      <c r="E72" s="64"/>
      <c r="F72" s="64"/>
      <c r="G72" s="64"/>
      <c r="H72" s="22">
        <f t="shared" si="3"/>
        <v>0</v>
      </c>
      <c r="I72" s="104">
        <f>SUM(H66:H72)</f>
        <v>0</v>
      </c>
    </row>
    <row r="73" spans="1:9">
      <c r="A73" s="3">
        <f t="shared" si="4"/>
        <v>45712</v>
      </c>
      <c r="B73" s="66"/>
      <c r="C73" s="67"/>
      <c r="D73" s="66"/>
      <c r="E73" s="66"/>
      <c r="F73" s="66"/>
      <c r="G73" s="66"/>
      <c r="H73" s="33">
        <f t="shared" si="3"/>
        <v>0</v>
      </c>
      <c r="I73" s="84"/>
    </row>
    <row r="74" spans="1:9">
      <c r="A74" s="3">
        <f t="shared" si="4"/>
        <v>45713</v>
      </c>
      <c r="B74" s="66"/>
      <c r="C74" s="67"/>
      <c r="D74" s="66"/>
      <c r="E74" s="66"/>
      <c r="F74" s="66"/>
      <c r="G74" s="66"/>
      <c r="H74" s="33">
        <f t="shared" si="3"/>
        <v>0</v>
      </c>
      <c r="I74" s="83"/>
    </row>
    <row r="75" spans="1:9">
      <c r="A75" s="3">
        <f t="shared" si="4"/>
        <v>45714</v>
      </c>
      <c r="B75" s="66"/>
      <c r="C75" s="67"/>
      <c r="D75" s="66"/>
      <c r="E75" s="66"/>
      <c r="F75" s="66"/>
      <c r="G75" s="66"/>
      <c r="H75" s="33">
        <f t="shared" si="3"/>
        <v>0</v>
      </c>
      <c r="I75" s="83"/>
    </row>
    <row r="76" spans="1:9">
      <c r="A76" s="3">
        <f t="shared" si="4"/>
        <v>45715</v>
      </c>
      <c r="B76" s="66"/>
      <c r="C76" s="67"/>
      <c r="D76" s="66"/>
      <c r="E76" s="66"/>
      <c r="F76" s="66"/>
      <c r="G76" s="66"/>
      <c r="H76" s="33">
        <f t="shared" si="3"/>
        <v>0</v>
      </c>
      <c r="I76" s="84"/>
    </row>
    <row r="77" spans="1:9">
      <c r="A77" s="3">
        <f t="shared" si="4"/>
        <v>45716</v>
      </c>
      <c r="B77" s="66"/>
      <c r="C77" s="67"/>
      <c r="D77" s="66"/>
      <c r="E77" s="66"/>
      <c r="F77" s="66"/>
      <c r="G77" s="66"/>
      <c r="H77" s="33">
        <f t="shared" si="3"/>
        <v>0</v>
      </c>
      <c r="I77" s="84"/>
    </row>
    <row r="78" spans="1:9" ht="13.5" thickBot="1">
      <c r="A78" s="3"/>
      <c r="B78" s="66"/>
      <c r="C78" s="67"/>
      <c r="D78" s="66"/>
      <c r="E78" s="66"/>
      <c r="F78" s="66"/>
      <c r="G78" s="66"/>
      <c r="H78" s="33"/>
      <c r="I78" s="87"/>
    </row>
    <row r="79" spans="1:9" ht="13.5" thickBot="1">
      <c r="A79" s="23" t="s">
        <v>21</v>
      </c>
      <c r="B79" s="24">
        <f>SUM(B50:B78)</f>
        <v>0</v>
      </c>
      <c r="C79" s="20"/>
      <c r="D79" s="24">
        <f>SUM(D50:D78)</f>
        <v>0</v>
      </c>
      <c r="E79" s="24">
        <f>SUM(E50:E78)</f>
        <v>0</v>
      </c>
      <c r="F79" s="24">
        <f>SUM(F50:F78)</f>
        <v>0</v>
      </c>
      <c r="G79" s="24">
        <f>SUM(G50:G78)</f>
        <v>0</v>
      </c>
      <c r="H79" s="25">
        <f>SUM(H50:H78)</f>
        <v>0</v>
      </c>
    </row>
    <row r="80" spans="1:9" ht="13.5" thickBot="1">
      <c r="A80" s="21" t="s">
        <v>22</v>
      </c>
      <c r="B80" s="68"/>
      <c r="C80" s="8"/>
      <c r="D80" s="9"/>
      <c r="E80" s="9"/>
      <c r="F80" s="9"/>
      <c r="G80" s="8"/>
      <c r="H80" s="10"/>
    </row>
    <row r="81" spans="1:9" ht="13.5" thickBot="1">
      <c r="A81" s="26" t="s">
        <v>23</v>
      </c>
      <c r="B81" s="27">
        <f>B79*B80</f>
        <v>0</v>
      </c>
      <c r="C81" s="28"/>
      <c r="D81" s="29"/>
      <c r="E81" s="29"/>
      <c r="F81" s="29"/>
      <c r="G81" s="28"/>
      <c r="H81" s="30"/>
    </row>
    <row r="82" spans="1:9" ht="26.25" thickBot="1">
      <c r="A82" s="6" t="s">
        <v>24</v>
      </c>
      <c r="B82" s="7">
        <f>B46+H79</f>
        <v>0</v>
      </c>
      <c r="C82" s="8"/>
      <c r="D82" s="9"/>
      <c r="E82" s="9"/>
      <c r="F82" s="9"/>
      <c r="G82" s="55"/>
      <c r="H82" s="54"/>
    </row>
    <row r="83" spans="1:9" ht="13.5" thickBot="1"/>
    <row r="84" spans="1:9" ht="13.5" thickBot="1">
      <c r="A84" s="37" t="s">
        <v>26</v>
      </c>
      <c r="B84" s="38">
        <f>(C6/5)*21</f>
        <v>0</v>
      </c>
      <c r="C84" s="39" t="s">
        <v>13</v>
      </c>
      <c r="D84" s="40"/>
      <c r="E84" s="40"/>
      <c r="F84" s="40"/>
      <c r="G84" s="41"/>
      <c r="H84" s="42"/>
    </row>
    <row r="85" spans="1:9" ht="39" thickBot="1">
      <c r="A85" s="34"/>
      <c r="B85" s="4" t="s">
        <v>14</v>
      </c>
      <c r="C85" s="4" t="s">
        <v>15</v>
      </c>
      <c r="D85" s="4" t="s">
        <v>16</v>
      </c>
      <c r="E85" s="98" t="s">
        <v>17</v>
      </c>
      <c r="F85" s="98" t="s">
        <v>17</v>
      </c>
      <c r="G85" s="98" t="s">
        <v>17</v>
      </c>
      <c r="H85" s="5" t="s">
        <v>18</v>
      </c>
      <c r="I85" s="89" t="s">
        <v>19</v>
      </c>
    </row>
    <row r="86" spans="1:9">
      <c r="A86" s="2">
        <v>45717</v>
      </c>
      <c r="B86" s="64"/>
      <c r="C86" s="65"/>
      <c r="D86" s="64"/>
      <c r="E86" s="64"/>
      <c r="F86" s="64"/>
      <c r="G86" s="64"/>
      <c r="H86" s="94">
        <f>B86+E86+F86+G86</f>
        <v>0</v>
      </c>
      <c r="I86" s="108"/>
    </row>
    <row r="87" spans="1:9">
      <c r="A87" s="2">
        <f>A86+1</f>
        <v>45718</v>
      </c>
      <c r="B87" s="64"/>
      <c r="C87" s="65"/>
      <c r="D87" s="64"/>
      <c r="E87" s="64"/>
      <c r="F87" s="64"/>
      <c r="G87" s="64"/>
      <c r="H87" s="94">
        <f t="shared" ref="H87:H116" si="5">B87+E87+F87+G87</f>
        <v>0</v>
      </c>
      <c r="I87" s="104">
        <f>H73+H74+H75+H76+H77+H86+H87</f>
        <v>0</v>
      </c>
    </row>
    <row r="88" spans="1:9">
      <c r="A88" s="3">
        <f t="shared" ref="A88:A116" si="6">A87+1</f>
        <v>45719</v>
      </c>
      <c r="B88" s="66"/>
      <c r="C88" s="67"/>
      <c r="D88" s="66"/>
      <c r="E88" s="66"/>
      <c r="F88" s="66"/>
      <c r="G88" s="66"/>
      <c r="H88" s="93">
        <f t="shared" si="5"/>
        <v>0</v>
      </c>
      <c r="I88" s="92"/>
    </row>
    <row r="89" spans="1:9">
      <c r="A89" s="3">
        <f t="shared" si="6"/>
        <v>45720</v>
      </c>
      <c r="B89" s="66"/>
      <c r="C89" s="67"/>
      <c r="D89" s="66"/>
      <c r="E89" s="66"/>
      <c r="F89" s="66"/>
      <c r="G89" s="66"/>
      <c r="H89" s="93">
        <f t="shared" si="5"/>
        <v>0</v>
      </c>
      <c r="I89" s="84"/>
    </row>
    <row r="90" spans="1:9">
      <c r="A90" s="3">
        <f t="shared" si="6"/>
        <v>45721</v>
      </c>
      <c r="B90" s="66"/>
      <c r="C90" s="67"/>
      <c r="D90" s="66"/>
      <c r="E90" s="66"/>
      <c r="F90" s="66"/>
      <c r="G90" s="66"/>
      <c r="H90" s="93">
        <f t="shared" si="5"/>
        <v>0</v>
      </c>
      <c r="I90" s="83"/>
    </row>
    <row r="91" spans="1:9">
      <c r="A91" s="3">
        <f t="shared" si="6"/>
        <v>45722</v>
      </c>
      <c r="B91" s="66"/>
      <c r="C91" s="67"/>
      <c r="D91" s="66"/>
      <c r="E91" s="66"/>
      <c r="F91" s="66"/>
      <c r="G91" s="66"/>
      <c r="H91" s="93">
        <f t="shared" si="5"/>
        <v>0</v>
      </c>
      <c r="I91" s="84"/>
    </row>
    <row r="92" spans="1:9">
      <c r="A92" s="3">
        <f t="shared" si="6"/>
        <v>45723</v>
      </c>
      <c r="B92" s="66"/>
      <c r="C92" s="67"/>
      <c r="D92" s="66"/>
      <c r="E92" s="66"/>
      <c r="F92" s="66"/>
      <c r="G92" s="66"/>
      <c r="H92" s="93">
        <f t="shared" si="5"/>
        <v>0</v>
      </c>
      <c r="I92" s="84"/>
    </row>
    <row r="93" spans="1:9">
      <c r="A93" s="2">
        <f t="shared" si="6"/>
        <v>45724</v>
      </c>
      <c r="B93" s="64"/>
      <c r="C93" s="65"/>
      <c r="D93" s="64"/>
      <c r="E93" s="64"/>
      <c r="F93" s="64"/>
      <c r="G93" s="64"/>
      <c r="H93" s="94">
        <f t="shared" si="5"/>
        <v>0</v>
      </c>
      <c r="I93" s="107"/>
    </row>
    <row r="94" spans="1:9">
      <c r="A94" s="2">
        <f t="shared" si="6"/>
        <v>45725</v>
      </c>
      <c r="B94" s="64"/>
      <c r="C94" s="65"/>
      <c r="D94" s="64"/>
      <c r="E94" s="64"/>
      <c r="F94" s="64"/>
      <c r="G94" s="64"/>
      <c r="H94" s="94">
        <f t="shared" si="5"/>
        <v>0</v>
      </c>
      <c r="I94" s="104">
        <f>SUM(H88:H94)</f>
        <v>0</v>
      </c>
    </row>
    <row r="95" spans="1:9">
      <c r="A95" s="3">
        <f t="shared" si="6"/>
        <v>45726</v>
      </c>
      <c r="B95" s="66"/>
      <c r="C95" s="67"/>
      <c r="D95" s="66"/>
      <c r="E95" s="66"/>
      <c r="F95" s="66"/>
      <c r="G95" s="66"/>
      <c r="H95" s="93">
        <f t="shared" si="5"/>
        <v>0</v>
      </c>
      <c r="I95" s="83"/>
    </row>
    <row r="96" spans="1:9">
      <c r="A96" s="3">
        <f t="shared" si="6"/>
        <v>45727</v>
      </c>
      <c r="B96" s="66"/>
      <c r="C96" s="67"/>
      <c r="D96" s="66"/>
      <c r="E96" s="66"/>
      <c r="F96" s="66"/>
      <c r="G96" s="66"/>
      <c r="H96" s="93">
        <f t="shared" si="5"/>
        <v>0</v>
      </c>
      <c r="I96" s="84"/>
    </row>
    <row r="97" spans="1:9">
      <c r="A97" s="3">
        <f t="shared" si="6"/>
        <v>45728</v>
      </c>
      <c r="B97" s="66"/>
      <c r="C97" s="67"/>
      <c r="D97" s="66"/>
      <c r="E97" s="66"/>
      <c r="F97" s="66"/>
      <c r="G97" s="66"/>
      <c r="H97" s="93">
        <f t="shared" si="5"/>
        <v>0</v>
      </c>
      <c r="I97" s="83"/>
    </row>
    <row r="98" spans="1:9">
      <c r="A98" s="3">
        <f t="shared" si="6"/>
        <v>45729</v>
      </c>
      <c r="B98" s="66"/>
      <c r="C98" s="67"/>
      <c r="D98" s="66"/>
      <c r="E98" s="66"/>
      <c r="F98" s="66"/>
      <c r="G98" s="66"/>
      <c r="H98" s="93">
        <f t="shared" si="5"/>
        <v>0</v>
      </c>
      <c r="I98" s="84"/>
    </row>
    <row r="99" spans="1:9">
      <c r="A99" s="3">
        <f t="shared" si="6"/>
        <v>45730</v>
      </c>
      <c r="B99" s="66"/>
      <c r="C99" s="67"/>
      <c r="D99" s="66"/>
      <c r="E99" s="66"/>
      <c r="F99" s="66"/>
      <c r="G99" s="66"/>
      <c r="H99" s="93">
        <f t="shared" si="5"/>
        <v>0</v>
      </c>
      <c r="I99" s="84"/>
    </row>
    <row r="100" spans="1:9">
      <c r="A100" s="2">
        <f t="shared" si="6"/>
        <v>45731</v>
      </c>
      <c r="B100" s="64"/>
      <c r="C100" s="65"/>
      <c r="D100" s="64"/>
      <c r="E100" s="64"/>
      <c r="F100" s="64"/>
      <c r="G100" s="64"/>
      <c r="H100" s="94">
        <f t="shared" si="5"/>
        <v>0</v>
      </c>
      <c r="I100" s="107"/>
    </row>
    <row r="101" spans="1:9">
      <c r="A101" s="2">
        <f t="shared" si="6"/>
        <v>45732</v>
      </c>
      <c r="B101" s="64"/>
      <c r="C101" s="65"/>
      <c r="D101" s="64"/>
      <c r="E101" s="64"/>
      <c r="F101" s="64"/>
      <c r="G101" s="64"/>
      <c r="H101" s="94">
        <f t="shared" si="5"/>
        <v>0</v>
      </c>
      <c r="I101" s="104">
        <f>SUM(H95:H101)</f>
        <v>0</v>
      </c>
    </row>
    <row r="102" spans="1:9">
      <c r="A102" s="3">
        <f t="shared" si="6"/>
        <v>45733</v>
      </c>
      <c r="B102" s="66"/>
      <c r="C102" s="67"/>
      <c r="D102" s="66"/>
      <c r="E102" s="66"/>
      <c r="F102" s="66"/>
      <c r="G102" s="66"/>
      <c r="H102" s="93">
        <f t="shared" si="5"/>
        <v>0</v>
      </c>
      <c r="I102" s="83"/>
    </row>
    <row r="103" spans="1:9">
      <c r="A103" s="3">
        <f t="shared" si="6"/>
        <v>45734</v>
      </c>
      <c r="B103" s="66"/>
      <c r="C103" s="67"/>
      <c r="D103" s="66"/>
      <c r="E103" s="66"/>
      <c r="F103" s="66"/>
      <c r="G103" s="66"/>
      <c r="H103" s="93">
        <f t="shared" si="5"/>
        <v>0</v>
      </c>
      <c r="I103" s="84"/>
    </row>
    <row r="104" spans="1:9">
      <c r="A104" s="3">
        <f t="shared" si="6"/>
        <v>45735</v>
      </c>
      <c r="B104" s="66"/>
      <c r="C104" s="67"/>
      <c r="D104" s="66"/>
      <c r="E104" s="66"/>
      <c r="F104" s="66"/>
      <c r="G104" s="66"/>
      <c r="H104" s="93">
        <f t="shared" si="5"/>
        <v>0</v>
      </c>
      <c r="I104" s="83"/>
    </row>
    <row r="105" spans="1:9">
      <c r="A105" s="3">
        <f t="shared" si="6"/>
        <v>45736</v>
      </c>
      <c r="B105" s="66"/>
      <c r="C105" s="67"/>
      <c r="D105" s="66"/>
      <c r="E105" s="66"/>
      <c r="F105" s="66"/>
      <c r="G105" s="66"/>
      <c r="H105" s="93">
        <f t="shared" si="5"/>
        <v>0</v>
      </c>
      <c r="I105" s="84"/>
    </row>
    <row r="106" spans="1:9">
      <c r="A106" s="3">
        <f t="shared" si="6"/>
        <v>45737</v>
      </c>
      <c r="B106" s="66"/>
      <c r="C106" s="67"/>
      <c r="D106" s="66"/>
      <c r="E106" s="66"/>
      <c r="F106" s="66"/>
      <c r="G106" s="66"/>
      <c r="H106" s="93">
        <f t="shared" si="5"/>
        <v>0</v>
      </c>
      <c r="I106" s="84"/>
    </row>
    <row r="107" spans="1:9">
      <c r="A107" s="2">
        <f t="shared" si="6"/>
        <v>45738</v>
      </c>
      <c r="B107" s="64"/>
      <c r="C107" s="65"/>
      <c r="D107" s="64"/>
      <c r="E107" s="64"/>
      <c r="F107" s="64"/>
      <c r="G107" s="64"/>
      <c r="H107" s="94">
        <f t="shared" si="5"/>
        <v>0</v>
      </c>
      <c r="I107" s="107"/>
    </row>
    <row r="108" spans="1:9">
      <c r="A108" s="2">
        <f t="shared" si="6"/>
        <v>45739</v>
      </c>
      <c r="B108" s="64"/>
      <c r="C108" s="65"/>
      <c r="D108" s="64"/>
      <c r="E108" s="64"/>
      <c r="F108" s="64"/>
      <c r="G108" s="64"/>
      <c r="H108" s="94">
        <f t="shared" si="5"/>
        <v>0</v>
      </c>
      <c r="I108" s="104">
        <f>SUM(H102:H108)</f>
        <v>0</v>
      </c>
    </row>
    <row r="109" spans="1:9">
      <c r="A109" s="3">
        <f t="shared" si="6"/>
        <v>45740</v>
      </c>
      <c r="B109" s="66"/>
      <c r="C109" s="67"/>
      <c r="D109" s="66"/>
      <c r="E109" s="66"/>
      <c r="F109" s="66"/>
      <c r="G109" s="66"/>
      <c r="H109" s="93">
        <f t="shared" si="5"/>
        <v>0</v>
      </c>
      <c r="I109" s="83"/>
    </row>
    <row r="110" spans="1:9">
      <c r="A110" s="3">
        <f t="shared" si="6"/>
        <v>45741</v>
      </c>
      <c r="B110" s="66"/>
      <c r="C110" s="67"/>
      <c r="D110" s="66"/>
      <c r="E110" s="66"/>
      <c r="F110" s="66"/>
      <c r="G110" s="66"/>
      <c r="H110" s="93">
        <f t="shared" si="5"/>
        <v>0</v>
      </c>
      <c r="I110" s="84"/>
    </row>
    <row r="111" spans="1:9">
      <c r="A111" s="3">
        <f t="shared" si="6"/>
        <v>45742</v>
      </c>
      <c r="B111" s="66"/>
      <c r="C111" s="67"/>
      <c r="D111" s="66"/>
      <c r="E111" s="66"/>
      <c r="F111" s="66"/>
      <c r="G111" s="66"/>
      <c r="H111" s="93">
        <f t="shared" si="5"/>
        <v>0</v>
      </c>
      <c r="I111" s="83"/>
    </row>
    <row r="112" spans="1:9">
      <c r="A112" s="3">
        <f t="shared" si="6"/>
        <v>45743</v>
      </c>
      <c r="B112" s="66"/>
      <c r="C112" s="67"/>
      <c r="D112" s="66"/>
      <c r="E112" s="66"/>
      <c r="F112" s="66"/>
      <c r="G112" s="66"/>
      <c r="H112" s="93">
        <f t="shared" si="5"/>
        <v>0</v>
      </c>
      <c r="I112" s="84"/>
    </row>
    <row r="113" spans="1:9">
      <c r="A113" s="3">
        <f t="shared" si="6"/>
        <v>45744</v>
      </c>
      <c r="B113" s="66"/>
      <c r="C113" s="67"/>
      <c r="D113" s="66"/>
      <c r="E113" s="66"/>
      <c r="F113" s="66"/>
      <c r="G113" s="66"/>
      <c r="H113" s="93">
        <f t="shared" si="5"/>
        <v>0</v>
      </c>
      <c r="I113" s="84"/>
    </row>
    <row r="114" spans="1:9">
      <c r="A114" s="2">
        <f t="shared" si="6"/>
        <v>45745</v>
      </c>
      <c r="B114" s="64"/>
      <c r="C114" s="65"/>
      <c r="D114" s="64"/>
      <c r="E114" s="64"/>
      <c r="F114" s="64"/>
      <c r="G114" s="64"/>
      <c r="H114" s="94">
        <f t="shared" si="5"/>
        <v>0</v>
      </c>
      <c r="I114" s="107"/>
    </row>
    <row r="115" spans="1:9">
      <c r="A115" s="2">
        <f t="shared" si="6"/>
        <v>45746</v>
      </c>
      <c r="B115" s="64"/>
      <c r="C115" s="65"/>
      <c r="D115" s="64"/>
      <c r="E115" s="64"/>
      <c r="F115" s="64"/>
      <c r="G115" s="64"/>
      <c r="H115" s="94">
        <f t="shared" si="5"/>
        <v>0</v>
      </c>
      <c r="I115" s="104">
        <f>SUM(H109:H115)</f>
        <v>0</v>
      </c>
    </row>
    <row r="116" spans="1:9" ht="13.5" thickBot="1">
      <c r="A116" s="3">
        <f t="shared" si="6"/>
        <v>45747</v>
      </c>
      <c r="B116" s="66"/>
      <c r="C116" s="67"/>
      <c r="D116" s="66"/>
      <c r="E116" s="66"/>
      <c r="F116" s="66"/>
      <c r="G116" s="66"/>
      <c r="H116" s="93">
        <f t="shared" si="5"/>
        <v>0</v>
      </c>
      <c r="I116" s="86"/>
    </row>
    <row r="117" spans="1:9" ht="13.5" thickBot="1">
      <c r="A117" s="23" t="s">
        <v>21</v>
      </c>
      <c r="B117" s="24">
        <f>SUM(B86:B116)</f>
        <v>0</v>
      </c>
      <c r="C117" s="20"/>
      <c r="D117" s="24">
        <f>SUM(D86:D116)</f>
        <v>0</v>
      </c>
      <c r="E117" s="24">
        <f>SUM(E86:E116)</f>
        <v>0</v>
      </c>
      <c r="F117" s="24">
        <f t="shared" ref="F117" si="7">SUM(F86:F116)</f>
        <v>0</v>
      </c>
      <c r="G117" s="24">
        <f t="shared" ref="G117" si="8">SUM(G86:G116)</f>
        <v>0</v>
      </c>
      <c r="H117" s="25">
        <f>SUM(H86:H116)</f>
        <v>0</v>
      </c>
    </row>
    <row r="118" spans="1:9" ht="13.5" thickBot="1">
      <c r="A118" s="21" t="s">
        <v>22</v>
      </c>
      <c r="B118" s="68"/>
      <c r="C118" s="8"/>
      <c r="D118" s="9"/>
      <c r="E118" s="9"/>
      <c r="F118" s="9"/>
      <c r="G118" s="8"/>
      <c r="H118" s="10"/>
    </row>
    <row r="119" spans="1:9" ht="13.5" thickBot="1">
      <c r="A119" s="26" t="s">
        <v>23</v>
      </c>
      <c r="B119" s="27">
        <f>B117*B118</f>
        <v>0</v>
      </c>
      <c r="C119" s="28"/>
      <c r="D119" s="29"/>
      <c r="E119" s="29"/>
      <c r="F119" s="29"/>
      <c r="G119" s="28"/>
      <c r="H119" s="30"/>
    </row>
    <row r="120" spans="1:9" ht="26.25" thickBot="1">
      <c r="A120" s="6" t="s">
        <v>24</v>
      </c>
      <c r="B120" s="7">
        <f>B82+H117</f>
        <v>0</v>
      </c>
      <c r="C120" s="8"/>
      <c r="D120" s="9"/>
      <c r="E120" s="9"/>
      <c r="F120" s="9"/>
      <c r="G120" s="55"/>
      <c r="H120" s="54"/>
    </row>
    <row r="121" spans="1:9" ht="13.5" thickBot="1"/>
    <row r="122" spans="1:9" ht="13.5" thickBot="1">
      <c r="A122" s="37" t="s">
        <v>27</v>
      </c>
      <c r="B122" s="38">
        <f>(C6/5)*21</f>
        <v>0</v>
      </c>
      <c r="C122" s="39" t="s">
        <v>13</v>
      </c>
      <c r="D122" s="40"/>
      <c r="E122" s="40"/>
      <c r="F122" s="40"/>
      <c r="G122" s="41"/>
      <c r="H122" s="42"/>
    </row>
    <row r="123" spans="1:9" ht="39" thickBot="1">
      <c r="A123" s="34"/>
      <c r="B123" s="4" t="s">
        <v>14</v>
      </c>
      <c r="C123" s="4" t="s">
        <v>15</v>
      </c>
      <c r="D123" s="4" t="s">
        <v>16</v>
      </c>
      <c r="E123" s="98" t="s">
        <v>17</v>
      </c>
      <c r="F123" s="98" t="s">
        <v>17</v>
      </c>
      <c r="G123" s="98" t="s">
        <v>17</v>
      </c>
      <c r="H123" s="5" t="s">
        <v>18</v>
      </c>
      <c r="I123" s="89" t="s">
        <v>19</v>
      </c>
    </row>
    <row r="124" spans="1:9">
      <c r="A124" s="100">
        <v>45748</v>
      </c>
      <c r="B124" s="101"/>
      <c r="C124" s="102"/>
      <c r="D124" s="66"/>
      <c r="E124" s="66"/>
      <c r="F124" s="66"/>
      <c r="G124" s="66"/>
      <c r="H124" s="33">
        <f>B124+E124+F124+G124</f>
        <v>0</v>
      </c>
      <c r="I124" s="85"/>
    </row>
    <row r="125" spans="1:9">
      <c r="A125" s="3">
        <f>A124+1</f>
        <v>45749</v>
      </c>
      <c r="B125" s="66"/>
      <c r="C125" s="67"/>
      <c r="D125" s="66"/>
      <c r="E125" s="66"/>
      <c r="F125" s="66"/>
      <c r="G125" s="66"/>
      <c r="H125" s="33">
        <f t="shared" ref="H125:H153" si="9">B125+E125+F125+G125</f>
        <v>0</v>
      </c>
      <c r="I125" s="83"/>
    </row>
    <row r="126" spans="1:9">
      <c r="A126" s="3">
        <f t="shared" ref="A126:A153" si="10">A125+1</f>
        <v>45750</v>
      </c>
      <c r="B126" s="66"/>
      <c r="C126" s="67"/>
      <c r="D126" s="66"/>
      <c r="E126" s="66"/>
      <c r="F126" s="66"/>
      <c r="G126" s="66"/>
      <c r="H126" s="33">
        <f t="shared" si="9"/>
        <v>0</v>
      </c>
      <c r="I126" s="84"/>
    </row>
    <row r="127" spans="1:9">
      <c r="A127" s="3">
        <f t="shared" si="10"/>
        <v>45751</v>
      </c>
      <c r="B127" s="66"/>
      <c r="C127" s="67"/>
      <c r="D127" s="66"/>
      <c r="E127" s="66"/>
      <c r="F127" s="66"/>
      <c r="G127" s="66"/>
      <c r="H127" s="33">
        <f t="shared" si="9"/>
        <v>0</v>
      </c>
      <c r="I127" s="84"/>
    </row>
    <row r="128" spans="1:9">
      <c r="A128" s="2">
        <f t="shared" si="10"/>
        <v>45752</v>
      </c>
      <c r="B128" s="64"/>
      <c r="C128" s="65"/>
      <c r="D128" s="64"/>
      <c r="E128" s="64"/>
      <c r="F128" s="64"/>
      <c r="G128" s="64"/>
      <c r="H128" s="22">
        <f t="shared" si="9"/>
        <v>0</v>
      </c>
      <c r="I128" s="107"/>
    </row>
    <row r="129" spans="1:9">
      <c r="A129" s="2">
        <f t="shared" si="10"/>
        <v>45753</v>
      </c>
      <c r="B129" s="64"/>
      <c r="C129" s="65"/>
      <c r="D129" s="64"/>
      <c r="E129" s="64"/>
      <c r="F129" s="64"/>
      <c r="G129" s="64"/>
      <c r="H129" s="22">
        <f t="shared" si="9"/>
        <v>0</v>
      </c>
      <c r="I129" s="104">
        <f>H116+H124+H125+H126+H127+H128+H129</f>
        <v>0</v>
      </c>
    </row>
    <row r="130" spans="1:9">
      <c r="A130" s="3">
        <f t="shared" si="10"/>
        <v>45754</v>
      </c>
      <c r="B130" s="66"/>
      <c r="C130" s="67"/>
      <c r="D130" s="66"/>
      <c r="E130" s="66"/>
      <c r="F130" s="66"/>
      <c r="G130" s="66"/>
      <c r="H130" s="33">
        <f t="shared" si="9"/>
        <v>0</v>
      </c>
      <c r="I130" s="83"/>
    </row>
    <row r="131" spans="1:9">
      <c r="A131" s="3">
        <f t="shared" si="10"/>
        <v>45755</v>
      </c>
      <c r="B131" s="66"/>
      <c r="C131" s="67"/>
      <c r="D131" s="66"/>
      <c r="E131" s="66"/>
      <c r="F131" s="66"/>
      <c r="G131" s="66"/>
      <c r="H131" s="33">
        <f t="shared" si="9"/>
        <v>0</v>
      </c>
      <c r="I131" s="84"/>
    </row>
    <row r="132" spans="1:9">
      <c r="A132" s="3">
        <f t="shared" si="10"/>
        <v>45756</v>
      </c>
      <c r="B132" s="66"/>
      <c r="C132" s="67"/>
      <c r="D132" s="66"/>
      <c r="E132" s="66"/>
      <c r="F132" s="66"/>
      <c r="G132" s="66"/>
      <c r="H132" s="33">
        <f t="shared" si="9"/>
        <v>0</v>
      </c>
      <c r="I132" s="83"/>
    </row>
    <row r="133" spans="1:9">
      <c r="A133" s="3">
        <f t="shared" si="10"/>
        <v>45757</v>
      </c>
      <c r="B133" s="66"/>
      <c r="C133" s="67"/>
      <c r="D133" s="66"/>
      <c r="E133" s="66"/>
      <c r="F133" s="66"/>
      <c r="G133" s="66"/>
      <c r="H133" s="33">
        <f t="shared" si="9"/>
        <v>0</v>
      </c>
      <c r="I133" s="83"/>
    </row>
    <row r="134" spans="1:9">
      <c r="A134" s="3">
        <f t="shared" si="10"/>
        <v>45758</v>
      </c>
      <c r="B134" s="66"/>
      <c r="C134" s="67"/>
      <c r="D134" s="66"/>
      <c r="E134" s="66"/>
      <c r="F134" s="66"/>
      <c r="G134" s="66"/>
      <c r="H134" s="33">
        <f t="shared" si="9"/>
        <v>0</v>
      </c>
      <c r="I134" s="84"/>
    </row>
    <row r="135" spans="1:9">
      <c r="A135" s="2">
        <f t="shared" si="10"/>
        <v>45759</v>
      </c>
      <c r="B135" s="64"/>
      <c r="C135" s="65"/>
      <c r="D135" s="64"/>
      <c r="E135" s="64"/>
      <c r="F135" s="64"/>
      <c r="G135" s="64"/>
      <c r="H135" s="22">
        <f t="shared" si="9"/>
        <v>0</v>
      </c>
      <c r="I135" s="107"/>
    </row>
    <row r="136" spans="1:9">
      <c r="A136" s="2">
        <f t="shared" si="10"/>
        <v>45760</v>
      </c>
      <c r="B136" s="64"/>
      <c r="C136" s="65"/>
      <c r="D136" s="64"/>
      <c r="E136" s="64"/>
      <c r="F136" s="64"/>
      <c r="G136" s="64"/>
      <c r="H136" s="22">
        <f t="shared" si="9"/>
        <v>0</v>
      </c>
      <c r="I136" s="104">
        <f>SUM(H130:H136)</f>
        <v>0</v>
      </c>
    </row>
    <row r="137" spans="1:9">
      <c r="A137" s="3">
        <f t="shared" si="10"/>
        <v>45761</v>
      </c>
      <c r="B137" s="66"/>
      <c r="C137" s="67"/>
      <c r="D137" s="66"/>
      <c r="E137" s="66"/>
      <c r="F137" s="66"/>
      <c r="G137" s="66"/>
      <c r="H137" s="33">
        <f t="shared" si="9"/>
        <v>0</v>
      </c>
      <c r="I137" s="83"/>
    </row>
    <row r="138" spans="1:9">
      <c r="A138" s="3">
        <f t="shared" si="10"/>
        <v>45762</v>
      </c>
      <c r="B138" s="66"/>
      <c r="C138" s="67"/>
      <c r="D138" s="66"/>
      <c r="E138" s="66"/>
      <c r="F138" s="66"/>
      <c r="G138" s="66"/>
      <c r="H138" s="33">
        <f t="shared" si="9"/>
        <v>0</v>
      </c>
      <c r="I138" s="84"/>
    </row>
    <row r="139" spans="1:9">
      <c r="A139" s="3">
        <f t="shared" si="10"/>
        <v>45763</v>
      </c>
      <c r="B139" s="66"/>
      <c r="C139" s="67"/>
      <c r="D139" s="66"/>
      <c r="E139" s="66"/>
      <c r="F139" s="66"/>
      <c r="G139" s="66"/>
      <c r="H139" s="33">
        <f t="shared" si="9"/>
        <v>0</v>
      </c>
      <c r="I139" s="83"/>
    </row>
    <row r="140" spans="1:9">
      <c r="A140" s="3">
        <f t="shared" si="10"/>
        <v>45764</v>
      </c>
      <c r="B140" s="66"/>
      <c r="C140" s="67"/>
      <c r="D140" s="66"/>
      <c r="E140" s="66"/>
      <c r="F140" s="66"/>
      <c r="G140" s="66"/>
      <c r="H140" s="33">
        <f t="shared" si="9"/>
        <v>0</v>
      </c>
      <c r="I140" s="84"/>
    </row>
    <row r="141" spans="1:9">
      <c r="A141" s="3">
        <f t="shared" si="10"/>
        <v>45765</v>
      </c>
      <c r="B141" s="66"/>
      <c r="C141" s="67"/>
      <c r="D141" s="66"/>
      <c r="E141" s="66"/>
      <c r="F141" s="66"/>
      <c r="G141" s="66"/>
      <c r="H141" s="33">
        <f t="shared" si="9"/>
        <v>0</v>
      </c>
      <c r="I141" s="84"/>
    </row>
    <row r="142" spans="1:9">
      <c r="A142" s="2">
        <f t="shared" si="10"/>
        <v>45766</v>
      </c>
      <c r="B142" s="64"/>
      <c r="C142" s="65"/>
      <c r="D142" s="64"/>
      <c r="E142" s="64"/>
      <c r="F142" s="64"/>
      <c r="G142" s="64"/>
      <c r="H142" s="22">
        <f t="shared" si="9"/>
        <v>0</v>
      </c>
      <c r="I142" s="107"/>
    </row>
    <row r="143" spans="1:9">
      <c r="A143" s="2">
        <f t="shared" si="10"/>
        <v>45767</v>
      </c>
      <c r="B143" s="64"/>
      <c r="C143" s="65" t="s">
        <v>28</v>
      </c>
      <c r="D143" s="64"/>
      <c r="E143" s="64"/>
      <c r="F143" s="64"/>
      <c r="G143" s="64"/>
      <c r="H143" s="22">
        <f t="shared" si="9"/>
        <v>0</v>
      </c>
      <c r="I143" s="104">
        <f>SUM(H137:H143)</f>
        <v>0</v>
      </c>
    </row>
    <row r="144" spans="1:9">
      <c r="A144" s="2">
        <f t="shared" si="10"/>
        <v>45768</v>
      </c>
      <c r="B144" s="64"/>
      <c r="C144" s="65" t="s">
        <v>29</v>
      </c>
      <c r="D144" s="64"/>
      <c r="E144" s="64"/>
      <c r="F144" s="64"/>
      <c r="G144" s="64"/>
      <c r="H144" s="22">
        <f t="shared" si="9"/>
        <v>0</v>
      </c>
      <c r="I144" s="104"/>
    </row>
    <row r="145" spans="1:9">
      <c r="A145" s="3">
        <f t="shared" si="10"/>
        <v>45769</v>
      </c>
      <c r="B145" s="66"/>
      <c r="C145" s="67"/>
      <c r="D145" s="66"/>
      <c r="E145" s="66"/>
      <c r="F145" s="66"/>
      <c r="G145" s="66"/>
      <c r="H145" s="33">
        <f t="shared" si="9"/>
        <v>0</v>
      </c>
      <c r="I145" s="84"/>
    </row>
    <row r="146" spans="1:9">
      <c r="A146" s="3">
        <f t="shared" si="10"/>
        <v>45770</v>
      </c>
      <c r="B146" s="66"/>
      <c r="C146" s="67"/>
      <c r="D146" s="66"/>
      <c r="E146" s="66"/>
      <c r="F146" s="66"/>
      <c r="G146" s="66"/>
      <c r="H146" s="33">
        <f t="shared" si="9"/>
        <v>0</v>
      </c>
      <c r="I146" s="83"/>
    </row>
    <row r="147" spans="1:9">
      <c r="A147" s="3">
        <f t="shared" si="10"/>
        <v>45771</v>
      </c>
      <c r="B147" s="66"/>
      <c r="C147" s="67"/>
      <c r="D147" s="66"/>
      <c r="E147" s="66"/>
      <c r="F147" s="66"/>
      <c r="G147" s="66"/>
      <c r="H147" s="33">
        <f t="shared" si="9"/>
        <v>0</v>
      </c>
      <c r="I147" s="84"/>
    </row>
    <row r="148" spans="1:9">
      <c r="A148" s="3">
        <f t="shared" si="10"/>
        <v>45772</v>
      </c>
      <c r="B148" s="66"/>
      <c r="C148" s="67"/>
      <c r="D148" s="66"/>
      <c r="E148" s="66"/>
      <c r="F148" s="66"/>
      <c r="G148" s="66"/>
      <c r="H148" s="33">
        <f t="shared" si="9"/>
        <v>0</v>
      </c>
      <c r="I148" s="84"/>
    </row>
    <row r="149" spans="1:9">
      <c r="A149" s="2">
        <f t="shared" si="10"/>
        <v>45773</v>
      </c>
      <c r="B149" s="64"/>
      <c r="C149" s="65"/>
      <c r="D149" s="64"/>
      <c r="E149" s="64"/>
      <c r="F149" s="64"/>
      <c r="G149" s="64"/>
      <c r="H149" s="22">
        <f t="shared" si="9"/>
        <v>0</v>
      </c>
      <c r="I149" s="107"/>
    </row>
    <row r="150" spans="1:9">
      <c r="A150" s="2">
        <f t="shared" si="10"/>
        <v>45774</v>
      </c>
      <c r="B150" s="64"/>
      <c r="C150" s="65"/>
      <c r="D150" s="64"/>
      <c r="E150" s="64"/>
      <c r="F150" s="64"/>
      <c r="G150" s="64"/>
      <c r="H150" s="22">
        <f t="shared" si="9"/>
        <v>0</v>
      </c>
      <c r="I150" s="104">
        <f>SUM(H144:H150)</f>
        <v>0</v>
      </c>
    </row>
    <row r="151" spans="1:9">
      <c r="A151" s="3">
        <f t="shared" si="10"/>
        <v>45775</v>
      </c>
      <c r="B151" s="66"/>
      <c r="C151" s="67"/>
      <c r="D151" s="66"/>
      <c r="E151" s="66"/>
      <c r="F151" s="66"/>
      <c r="G151" s="66"/>
      <c r="H151" s="33">
        <f t="shared" si="9"/>
        <v>0</v>
      </c>
      <c r="I151" s="83"/>
    </row>
    <row r="152" spans="1:9">
      <c r="A152" s="3">
        <f t="shared" si="10"/>
        <v>45776</v>
      </c>
      <c r="B152" s="66"/>
      <c r="C152" s="67"/>
      <c r="D152" s="66"/>
      <c r="E152" s="66"/>
      <c r="F152" s="66"/>
      <c r="G152" s="66"/>
      <c r="H152" s="33">
        <f t="shared" si="9"/>
        <v>0</v>
      </c>
      <c r="I152" s="84"/>
    </row>
    <row r="153" spans="1:9" ht="13.5" thickBot="1">
      <c r="A153" s="3">
        <f t="shared" si="10"/>
        <v>45777</v>
      </c>
      <c r="B153" s="66"/>
      <c r="C153" s="67"/>
      <c r="D153" s="66"/>
      <c r="E153" s="66"/>
      <c r="F153" s="66"/>
      <c r="G153" s="66"/>
      <c r="H153" s="33">
        <f t="shared" si="9"/>
        <v>0</v>
      </c>
      <c r="I153" s="86"/>
    </row>
    <row r="154" spans="1:9" ht="13.5" thickBot="1">
      <c r="A154" s="23" t="s">
        <v>21</v>
      </c>
      <c r="B154" s="24">
        <f>SUM(B124:B153)</f>
        <v>0</v>
      </c>
      <c r="C154" s="20"/>
      <c r="D154" s="24">
        <f>SUM(D124:D153)</f>
        <v>0</v>
      </c>
      <c r="E154" s="24">
        <f>SUM(E124:E153)</f>
        <v>0</v>
      </c>
      <c r="F154" s="24">
        <f>SUM(F124:F153)</f>
        <v>0</v>
      </c>
      <c r="G154" s="24">
        <f>SUM(G124:G153)</f>
        <v>0</v>
      </c>
      <c r="H154" s="25">
        <f>SUM(H124:H153)</f>
        <v>0</v>
      </c>
    </row>
    <row r="155" spans="1:9" ht="13.5" thickBot="1">
      <c r="A155" s="21" t="s">
        <v>22</v>
      </c>
      <c r="B155" s="68"/>
      <c r="C155" s="8"/>
      <c r="D155" s="9"/>
      <c r="E155" s="9"/>
      <c r="F155" s="9"/>
      <c r="G155" s="8"/>
      <c r="H155" s="10"/>
    </row>
    <row r="156" spans="1:9" ht="13.5" thickBot="1">
      <c r="A156" s="26" t="s">
        <v>23</v>
      </c>
      <c r="B156" s="27">
        <f>B154*B155</f>
        <v>0</v>
      </c>
      <c r="C156" s="28"/>
      <c r="D156" s="29"/>
      <c r="E156" s="29"/>
      <c r="F156" s="29"/>
      <c r="G156" s="28"/>
      <c r="H156" s="30"/>
    </row>
    <row r="157" spans="1:9" ht="26.25" thickBot="1">
      <c r="A157" s="6" t="s">
        <v>24</v>
      </c>
      <c r="B157" s="7">
        <f>B120+H154</f>
        <v>0</v>
      </c>
      <c r="C157" s="8"/>
      <c r="D157" s="9"/>
      <c r="E157" s="9"/>
      <c r="F157" s="9"/>
      <c r="G157" s="55"/>
      <c r="H157" s="54"/>
    </row>
    <row r="158" spans="1:9" ht="13.5" thickBot="1"/>
    <row r="159" spans="1:9" ht="13.5" thickBot="1">
      <c r="A159" s="37" t="s">
        <v>30</v>
      </c>
      <c r="B159" s="38">
        <f>(C6/5)*20</f>
        <v>0</v>
      </c>
      <c r="C159" s="39" t="s">
        <v>13</v>
      </c>
      <c r="D159" s="40"/>
      <c r="E159" s="40"/>
      <c r="F159" s="40"/>
      <c r="G159" s="41"/>
      <c r="H159" s="42"/>
    </row>
    <row r="160" spans="1:9" ht="39" thickBot="1">
      <c r="A160" s="34"/>
      <c r="B160" s="4" t="s">
        <v>14</v>
      </c>
      <c r="C160" s="4" t="s">
        <v>15</v>
      </c>
      <c r="D160" s="4" t="s">
        <v>16</v>
      </c>
      <c r="E160" s="98" t="s">
        <v>17</v>
      </c>
      <c r="F160" s="98" t="s">
        <v>17</v>
      </c>
      <c r="G160" s="98" t="s">
        <v>17</v>
      </c>
      <c r="H160" s="5" t="s">
        <v>18</v>
      </c>
      <c r="I160" s="89" t="s">
        <v>19</v>
      </c>
    </row>
    <row r="161" spans="1:9">
      <c r="A161" s="2">
        <v>45778</v>
      </c>
      <c r="B161" s="64"/>
      <c r="C161" s="65" t="s">
        <v>31</v>
      </c>
      <c r="D161" s="64"/>
      <c r="E161" s="64"/>
      <c r="F161" s="64"/>
      <c r="G161" s="64"/>
      <c r="H161" s="22">
        <f>B161+E161+F161+G161</f>
        <v>0</v>
      </c>
      <c r="I161" s="108"/>
    </row>
    <row r="162" spans="1:9">
      <c r="A162" s="3">
        <f>A161+1</f>
        <v>45779</v>
      </c>
      <c r="B162" s="66"/>
      <c r="C162" s="67"/>
      <c r="D162" s="66"/>
      <c r="E162" s="66"/>
      <c r="F162" s="66"/>
      <c r="G162" s="66"/>
      <c r="H162" s="33">
        <f t="shared" ref="H162:H191" si="11">B162+E162+F162+G162</f>
        <v>0</v>
      </c>
      <c r="I162" s="84"/>
    </row>
    <row r="163" spans="1:9">
      <c r="A163" s="2">
        <f t="shared" ref="A163:A191" si="12">A162+1</f>
        <v>45780</v>
      </c>
      <c r="B163" s="64"/>
      <c r="C163" s="65"/>
      <c r="D163" s="64"/>
      <c r="E163" s="64"/>
      <c r="F163" s="64"/>
      <c r="G163" s="64"/>
      <c r="H163" s="22">
        <f t="shared" si="11"/>
        <v>0</v>
      </c>
      <c r="I163" s="107"/>
    </row>
    <row r="164" spans="1:9">
      <c r="A164" s="2">
        <f t="shared" si="12"/>
        <v>45781</v>
      </c>
      <c r="B164" s="64"/>
      <c r="C164" s="65"/>
      <c r="D164" s="64"/>
      <c r="E164" s="64"/>
      <c r="F164" s="64"/>
      <c r="G164" s="64"/>
      <c r="H164" s="22">
        <f t="shared" si="11"/>
        <v>0</v>
      </c>
      <c r="I164" s="104">
        <f>H151+H152+H153+H161+H162+H163+H164</f>
        <v>0</v>
      </c>
    </row>
    <row r="165" spans="1:9">
      <c r="A165" s="3">
        <f t="shared" si="12"/>
        <v>45782</v>
      </c>
      <c r="B165" s="66"/>
      <c r="C165" s="67"/>
      <c r="D165" s="66"/>
      <c r="E165" s="66"/>
      <c r="F165" s="66"/>
      <c r="G165" s="66"/>
      <c r="H165" s="33">
        <f t="shared" si="11"/>
        <v>0</v>
      </c>
      <c r="I165" s="92"/>
    </row>
    <row r="166" spans="1:9">
      <c r="A166" s="3">
        <f t="shared" si="12"/>
        <v>45783</v>
      </c>
      <c r="B166" s="66"/>
      <c r="C166" s="67"/>
      <c r="D166" s="66"/>
      <c r="E166" s="66"/>
      <c r="F166" s="66"/>
      <c r="G166" s="66"/>
      <c r="H166" s="33">
        <f t="shared" si="11"/>
        <v>0</v>
      </c>
      <c r="I166" s="84"/>
    </row>
    <row r="167" spans="1:9">
      <c r="A167" s="3">
        <f t="shared" si="12"/>
        <v>45784</v>
      </c>
      <c r="B167" s="66"/>
      <c r="C167" s="67"/>
      <c r="D167" s="66"/>
      <c r="E167" s="66"/>
      <c r="F167" s="66"/>
      <c r="G167" s="66"/>
      <c r="H167" s="33">
        <f t="shared" si="11"/>
        <v>0</v>
      </c>
      <c r="I167" s="83"/>
    </row>
    <row r="168" spans="1:9">
      <c r="A168" s="3">
        <f t="shared" si="12"/>
        <v>45785</v>
      </c>
      <c r="B168" s="66"/>
      <c r="C168" s="67"/>
      <c r="D168" s="66"/>
      <c r="E168" s="66"/>
      <c r="F168" s="66"/>
      <c r="G168" s="66"/>
      <c r="H168" s="33">
        <f t="shared" si="11"/>
        <v>0</v>
      </c>
      <c r="I168" s="84"/>
    </row>
    <row r="169" spans="1:9">
      <c r="A169" s="3">
        <f t="shared" si="12"/>
        <v>45786</v>
      </c>
      <c r="B169" s="66"/>
      <c r="C169" s="111"/>
      <c r="D169" s="66"/>
      <c r="E169" s="66"/>
      <c r="F169" s="66"/>
      <c r="G169" s="66"/>
      <c r="H169" s="33">
        <f t="shared" si="11"/>
        <v>0</v>
      </c>
      <c r="I169" s="84"/>
    </row>
    <row r="170" spans="1:9">
      <c r="A170" s="2">
        <f t="shared" si="12"/>
        <v>45787</v>
      </c>
      <c r="B170" s="64"/>
      <c r="C170" s="65"/>
      <c r="D170" s="64"/>
      <c r="E170" s="64"/>
      <c r="F170" s="64"/>
      <c r="G170" s="64"/>
      <c r="H170" s="22">
        <f t="shared" si="11"/>
        <v>0</v>
      </c>
      <c r="I170" s="107"/>
    </row>
    <row r="171" spans="1:9">
      <c r="A171" s="2">
        <f t="shared" si="12"/>
        <v>45788</v>
      </c>
      <c r="B171" s="64"/>
      <c r="C171" s="65"/>
      <c r="D171" s="64"/>
      <c r="E171" s="64"/>
      <c r="F171" s="64"/>
      <c r="G171" s="64"/>
      <c r="H171" s="22">
        <f t="shared" si="11"/>
        <v>0</v>
      </c>
      <c r="I171" s="104">
        <f>SUM(H165:H171)</f>
        <v>0</v>
      </c>
    </row>
    <row r="172" spans="1:9">
      <c r="A172" s="3">
        <f t="shared" si="12"/>
        <v>45789</v>
      </c>
      <c r="B172" s="66"/>
      <c r="C172" s="67"/>
      <c r="D172" s="66"/>
      <c r="E172" s="66"/>
      <c r="F172" s="66"/>
      <c r="G172" s="66"/>
      <c r="H172" s="33">
        <f t="shared" si="11"/>
        <v>0</v>
      </c>
      <c r="I172" s="83"/>
    </row>
    <row r="173" spans="1:9">
      <c r="A173" s="3">
        <f t="shared" si="12"/>
        <v>45790</v>
      </c>
      <c r="B173" s="66"/>
      <c r="C173" s="67"/>
      <c r="D173" s="66"/>
      <c r="E173" s="66"/>
      <c r="F173" s="66"/>
      <c r="G173" s="66"/>
      <c r="H173" s="33">
        <f t="shared" si="11"/>
        <v>0</v>
      </c>
      <c r="I173" s="84"/>
    </row>
    <row r="174" spans="1:9">
      <c r="A174" s="3">
        <f t="shared" si="12"/>
        <v>45791</v>
      </c>
      <c r="B174" s="66"/>
      <c r="C174" s="67"/>
      <c r="D174" s="66"/>
      <c r="E174" s="66"/>
      <c r="F174" s="66"/>
      <c r="G174" s="66"/>
      <c r="H174" s="33">
        <f t="shared" si="11"/>
        <v>0</v>
      </c>
      <c r="I174" s="83"/>
    </row>
    <row r="175" spans="1:9">
      <c r="A175" s="3">
        <f t="shared" si="12"/>
        <v>45792</v>
      </c>
      <c r="B175" s="66"/>
      <c r="C175" s="67"/>
      <c r="D175" s="66"/>
      <c r="E175" s="66"/>
      <c r="F175" s="66"/>
      <c r="G175" s="66"/>
      <c r="H175" s="33">
        <f t="shared" si="11"/>
        <v>0</v>
      </c>
      <c r="I175" s="84"/>
    </row>
    <row r="176" spans="1:9">
      <c r="A176" s="3">
        <f t="shared" si="12"/>
        <v>45793</v>
      </c>
      <c r="B176" s="66"/>
      <c r="C176" s="67"/>
      <c r="D176" s="66"/>
      <c r="E176" s="66"/>
      <c r="F176" s="66"/>
      <c r="G176" s="66"/>
      <c r="H176" s="33">
        <f t="shared" si="11"/>
        <v>0</v>
      </c>
      <c r="I176" s="84"/>
    </row>
    <row r="177" spans="1:9">
      <c r="A177" s="2">
        <f t="shared" si="12"/>
        <v>45794</v>
      </c>
      <c r="B177" s="64"/>
      <c r="C177" s="65"/>
      <c r="D177" s="64"/>
      <c r="E177" s="64"/>
      <c r="F177" s="64"/>
      <c r="G177" s="64"/>
      <c r="H177" s="22">
        <f t="shared" si="11"/>
        <v>0</v>
      </c>
      <c r="I177" s="107"/>
    </row>
    <row r="178" spans="1:9">
      <c r="A178" s="2">
        <f t="shared" si="12"/>
        <v>45795</v>
      </c>
      <c r="B178" s="64"/>
      <c r="C178" s="99"/>
      <c r="D178" s="64"/>
      <c r="E178" s="64"/>
      <c r="F178" s="64"/>
      <c r="G178" s="64"/>
      <c r="H178" s="22">
        <f t="shared" si="11"/>
        <v>0</v>
      </c>
      <c r="I178" s="104">
        <f>SUM(H172:H178)</f>
        <v>0</v>
      </c>
    </row>
    <row r="179" spans="1:9">
      <c r="A179" s="3">
        <f t="shared" si="12"/>
        <v>45796</v>
      </c>
      <c r="B179" s="66"/>
      <c r="C179" s="67"/>
      <c r="D179" s="66"/>
      <c r="E179" s="66"/>
      <c r="F179" s="66"/>
      <c r="G179" s="66"/>
      <c r="H179" s="33">
        <f t="shared" si="11"/>
        <v>0</v>
      </c>
      <c r="I179" s="83"/>
    </row>
    <row r="180" spans="1:9">
      <c r="A180" s="3">
        <f t="shared" si="12"/>
        <v>45797</v>
      </c>
      <c r="B180" s="66"/>
      <c r="C180" s="67"/>
      <c r="D180" s="66"/>
      <c r="E180" s="66"/>
      <c r="F180" s="66"/>
      <c r="G180" s="66"/>
      <c r="H180" s="33">
        <f t="shared" si="11"/>
        <v>0</v>
      </c>
      <c r="I180" s="83"/>
    </row>
    <row r="181" spans="1:9">
      <c r="A181" s="3">
        <f t="shared" si="12"/>
        <v>45798</v>
      </c>
      <c r="B181" s="66"/>
      <c r="C181" s="67"/>
      <c r="D181" s="66"/>
      <c r="E181" s="66"/>
      <c r="F181" s="66"/>
      <c r="G181" s="66"/>
      <c r="H181" s="33">
        <f t="shared" si="11"/>
        <v>0</v>
      </c>
      <c r="I181" s="83"/>
    </row>
    <row r="182" spans="1:9">
      <c r="A182" s="3">
        <f t="shared" si="12"/>
        <v>45799</v>
      </c>
      <c r="B182" s="66"/>
      <c r="C182" s="67"/>
      <c r="D182" s="66"/>
      <c r="E182" s="66"/>
      <c r="F182" s="66"/>
      <c r="G182" s="66"/>
      <c r="H182" s="33">
        <f t="shared" si="11"/>
        <v>0</v>
      </c>
      <c r="I182" s="84"/>
    </row>
    <row r="183" spans="1:9">
      <c r="A183" s="3">
        <f t="shared" si="12"/>
        <v>45800</v>
      </c>
      <c r="B183" s="66"/>
      <c r="C183" s="67"/>
      <c r="D183" s="66"/>
      <c r="E183" s="66"/>
      <c r="F183" s="66"/>
      <c r="G183" s="66"/>
      <c r="H183" s="33">
        <f t="shared" si="11"/>
        <v>0</v>
      </c>
      <c r="I183" s="84"/>
    </row>
    <row r="184" spans="1:9">
      <c r="A184" s="2">
        <f t="shared" si="12"/>
        <v>45801</v>
      </c>
      <c r="B184" s="64"/>
      <c r="C184" s="65"/>
      <c r="D184" s="64"/>
      <c r="E184" s="64"/>
      <c r="F184" s="64"/>
      <c r="G184" s="64"/>
      <c r="H184" s="22">
        <f t="shared" si="11"/>
        <v>0</v>
      </c>
      <c r="I184" s="107"/>
    </row>
    <row r="185" spans="1:9">
      <c r="A185" s="2">
        <f t="shared" si="12"/>
        <v>45802</v>
      </c>
      <c r="B185" s="64"/>
      <c r="C185" s="65"/>
      <c r="D185" s="64"/>
      <c r="E185" s="64"/>
      <c r="F185" s="64"/>
      <c r="G185" s="64"/>
      <c r="H185" s="22">
        <f t="shared" si="11"/>
        <v>0</v>
      </c>
      <c r="I185" s="104">
        <f>SUM(H179:H185)</f>
        <v>0</v>
      </c>
    </row>
    <row r="186" spans="1:9">
      <c r="A186" s="3">
        <f t="shared" si="12"/>
        <v>45803</v>
      </c>
      <c r="B186" s="66"/>
      <c r="C186" s="67"/>
      <c r="D186" s="66"/>
      <c r="E186" s="66"/>
      <c r="F186" s="66"/>
      <c r="G186" s="66"/>
      <c r="H186" s="33">
        <f t="shared" si="11"/>
        <v>0</v>
      </c>
      <c r="I186" s="83"/>
    </row>
    <row r="187" spans="1:9">
      <c r="A187" s="3">
        <f t="shared" si="12"/>
        <v>45804</v>
      </c>
      <c r="B187" s="66"/>
      <c r="C187" s="67"/>
      <c r="D187" s="66"/>
      <c r="E187" s="66"/>
      <c r="F187" s="66"/>
      <c r="G187" s="66"/>
      <c r="H187" s="33">
        <f t="shared" si="11"/>
        <v>0</v>
      </c>
      <c r="I187" s="84"/>
    </row>
    <row r="188" spans="1:9">
      <c r="A188" s="3">
        <f t="shared" si="12"/>
        <v>45805</v>
      </c>
      <c r="B188" s="66"/>
      <c r="C188" s="67"/>
      <c r="D188" s="66"/>
      <c r="E188" s="66"/>
      <c r="F188" s="66"/>
      <c r="G188" s="66"/>
      <c r="H188" s="33">
        <f t="shared" si="11"/>
        <v>0</v>
      </c>
      <c r="I188" s="83"/>
    </row>
    <row r="189" spans="1:9">
      <c r="A189" s="2">
        <f t="shared" si="12"/>
        <v>45806</v>
      </c>
      <c r="B189" s="64"/>
      <c r="C189" s="65" t="s">
        <v>32</v>
      </c>
      <c r="D189" s="64"/>
      <c r="E189" s="64"/>
      <c r="F189" s="64"/>
      <c r="G189" s="64"/>
      <c r="H189" s="22">
        <f t="shared" si="11"/>
        <v>0</v>
      </c>
      <c r="I189" s="107"/>
    </row>
    <row r="190" spans="1:9">
      <c r="A190" s="3">
        <f t="shared" si="12"/>
        <v>45807</v>
      </c>
      <c r="B190" s="66"/>
      <c r="C190" s="67"/>
      <c r="D190" s="66"/>
      <c r="E190" s="66"/>
      <c r="F190" s="66"/>
      <c r="G190" s="66"/>
      <c r="H190" s="33">
        <f t="shared" si="11"/>
        <v>0</v>
      </c>
      <c r="I190" s="84"/>
    </row>
    <row r="191" spans="1:9" ht="13.5" thickBot="1">
      <c r="A191" s="2">
        <f t="shared" si="12"/>
        <v>45808</v>
      </c>
      <c r="B191" s="64"/>
      <c r="C191" s="65"/>
      <c r="D191" s="64"/>
      <c r="E191" s="64"/>
      <c r="F191" s="64"/>
      <c r="G191" s="64"/>
      <c r="H191" s="22">
        <f t="shared" si="11"/>
        <v>0</v>
      </c>
      <c r="I191" s="109"/>
    </row>
    <row r="192" spans="1:9" ht="13.5" thickBot="1">
      <c r="A192" s="23" t="s">
        <v>21</v>
      </c>
      <c r="B192" s="24">
        <f>SUM(B161:B191)</f>
        <v>0</v>
      </c>
      <c r="C192" s="20"/>
      <c r="D192" s="24">
        <f>SUM(D161:D191)</f>
        <v>0</v>
      </c>
      <c r="E192" s="24">
        <f>SUM(E161:E191)</f>
        <v>0</v>
      </c>
      <c r="F192" s="24">
        <f t="shared" ref="F192" si="13">SUM(F161:F191)</f>
        <v>0</v>
      </c>
      <c r="G192" s="24">
        <f t="shared" ref="G192" si="14">SUM(G161:G191)</f>
        <v>0</v>
      </c>
      <c r="H192" s="25">
        <f>SUM(H161:H191)</f>
        <v>0</v>
      </c>
    </row>
    <row r="193" spans="1:9" ht="13.5" thickBot="1">
      <c r="A193" s="21" t="s">
        <v>22</v>
      </c>
      <c r="B193" s="68"/>
      <c r="C193" s="8"/>
      <c r="D193" s="9"/>
      <c r="E193" s="9"/>
      <c r="F193" s="9"/>
      <c r="G193" s="8"/>
      <c r="H193" s="10"/>
    </row>
    <row r="194" spans="1:9" ht="13.5" thickBot="1">
      <c r="A194" s="26" t="s">
        <v>23</v>
      </c>
      <c r="B194" s="27">
        <f>B192*B193</f>
        <v>0</v>
      </c>
      <c r="C194" s="28"/>
      <c r="D194" s="29"/>
      <c r="E194" s="29"/>
      <c r="F194" s="29"/>
      <c r="G194" s="28"/>
      <c r="H194" s="30"/>
    </row>
    <row r="195" spans="1:9" ht="26.25" thickBot="1">
      <c r="A195" s="6" t="s">
        <v>24</v>
      </c>
      <c r="B195" s="7">
        <f>B157+H192</f>
        <v>0</v>
      </c>
      <c r="C195" s="8"/>
      <c r="D195" s="9"/>
      <c r="E195" s="9"/>
      <c r="F195" s="9"/>
      <c r="G195" s="55"/>
      <c r="H195" s="54"/>
    </row>
    <row r="196" spans="1:9" ht="13.5" thickBot="1"/>
    <row r="197" spans="1:9" ht="13.5" thickBot="1">
      <c r="A197" s="37" t="s">
        <v>33</v>
      </c>
      <c r="B197" s="38">
        <f>(C6/5)*20</f>
        <v>0</v>
      </c>
      <c r="C197" s="39" t="s">
        <v>13</v>
      </c>
      <c r="D197" s="40"/>
      <c r="E197" s="40"/>
      <c r="F197" s="40"/>
      <c r="G197" s="41"/>
      <c r="H197" s="42"/>
    </row>
    <row r="198" spans="1:9" ht="39" thickBot="1">
      <c r="A198" s="34"/>
      <c r="B198" s="4" t="s">
        <v>14</v>
      </c>
      <c r="C198" s="4" t="s">
        <v>15</v>
      </c>
      <c r="D198" s="4" t="s">
        <v>16</v>
      </c>
      <c r="E198" s="98" t="s">
        <v>17</v>
      </c>
      <c r="F198" s="98" t="s">
        <v>17</v>
      </c>
      <c r="G198" s="98" t="s">
        <v>17</v>
      </c>
      <c r="H198" s="5" t="s">
        <v>18</v>
      </c>
      <c r="I198" s="89" t="s">
        <v>19</v>
      </c>
    </row>
    <row r="199" spans="1:9">
      <c r="A199" s="2">
        <v>45809</v>
      </c>
      <c r="B199" s="64"/>
      <c r="C199" s="65"/>
      <c r="D199" s="64"/>
      <c r="E199" s="64"/>
      <c r="F199" s="64"/>
      <c r="G199" s="64"/>
      <c r="H199" s="22">
        <f>B199+E199+F199+G199</f>
        <v>0</v>
      </c>
      <c r="I199" s="104">
        <f>H186+H187+H188+H189+H190+H191+H199</f>
        <v>0</v>
      </c>
    </row>
    <row r="200" spans="1:9">
      <c r="A200" s="3">
        <f>A199+1</f>
        <v>45810</v>
      </c>
      <c r="B200" s="66"/>
      <c r="C200" s="67"/>
      <c r="D200" s="66"/>
      <c r="E200" s="66"/>
      <c r="F200" s="66"/>
      <c r="G200" s="66"/>
      <c r="H200" s="33">
        <f t="shared" ref="H200:H228" si="15">B200+E200+F200+G200</f>
        <v>0</v>
      </c>
      <c r="I200" s="92"/>
    </row>
    <row r="201" spans="1:9">
      <c r="A201" s="3">
        <f t="shared" ref="A201:A228" si="16">A200+1</f>
        <v>45811</v>
      </c>
      <c r="B201" s="66"/>
      <c r="C201" s="67"/>
      <c r="D201" s="66"/>
      <c r="E201" s="66"/>
      <c r="F201" s="66"/>
      <c r="G201" s="66"/>
      <c r="H201" s="33">
        <f t="shared" si="15"/>
        <v>0</v>
      </c>
      <c r="I201" s="84"/>
    </row>
    <row r="202" spans="1:9">
      <c r="A202" s="3">
        <f t="shared" si="16"/>
        <v>45812</v>
      </c>
      <c r="B202" s="66"/>
      <c r="C202" s="67"/>
      <c r="D202" s="66"/>
      <c r="E202" s="66"/>
      <c r="F202" s="66"/>
      <c r="G202" s="66"/>
      <c r="H202" s="33">
        <f t="shared" si="15"/>
        <v>0</v>
      </c>
      <c r="I202" s="83"/>
    </row>
    <row r="203" spans="1:9">
      <c r="A203" s="3">
        <f t="shared" si="16"/>
        <v>45813</v>
      </c>
      <c r="B203" s="66"/>
      <c r="C203" s="67"/>
      <c r="D203" s="66"/>
      <c r="E203" s="66"/>
      <c r="F203" s="66"/>
      <c r="G203" s="66"/>
      <c r="H203" s="33">
        <f t="shared" si="15"/>
        <v>0</v>
      </c>
      <c r="I203" s="84"/>
    </row>
    <row r="204" spans="1:9">
      <c r="A204" s="3">
        <f t="shared" si="16"/>
        <v>45814</v>
      </c>
      <c r="B204" s="66"/>
      <c r="C204" s="67"/>
      <c r="D204" s="66"/>
      <c r="E204" s="66"/>
      <c r="F204" s="66"/>
      <c r="G204" s="66"/>
      <c r="H204" s="33">
        <f t="shared" si="15"/>
        <v>0</v>
      </c>
      <c r="I204" s="84"/>
    </row>
    <row r="205" spans="1:9">
      <c r="A205" s="2">
        <f t="shared" si="16"/>
        <v>45815</v>
      </c>
      <c r="B205" s="64"/>
      <c r="C205" s="65"/>
      <c r="D205" s="64"/>
      <c r="E205" s="64"/>
      <c r="F205" s="64"/>
      <c r="G205" s="64"/>
      <c r="H205" s="22">
        <f t="shared" si="15"/>
        <v>0</v>
      </c>
      <c r="I205" s="107"/>
    </row>
    <row r="206" spans="1:9">
      <c r="A206" s="2">
        <f t="shared" si="16"/>
        <v>45816</v>
      </c>
      <c r="B206" s="64"/>
      <c r="C206" s="65" t="s">
        <v>34</v>
      </c>
      <c r="D206" s="64"/>
      <c r="E206" s="64"/>
      <c r="F206" s="64"/>
      <c r="G206" s="64"/>
      <c r="H206" s="22">
        <f t="shared" si="15"/>
        <v>0</v>
      </c>
      <c r="I206" s="104">
        <f>SUM(H200:H206)</f>
        <v>0</v>
      </c>
    </row>
    <row r="207" spans="1:9">
      <c r="A207" s="2">
        <f t="shared" si="16"/>
        <v>45817</v>
      </c>
      <c r="B207" s="64"/>
      <c r="C207" s="65" t="s">
        <v>35</v>
      </c>
      <c r="D207" s="64"/>
      <c r="E207" s="64"/>
      <c r="F207" s="64"/>
      <c r="G207" s="64"/>
      <c r="H207" s="22">
        <f t="shared" si="15"/>
        <v>0</v>
      </c>
      <c r="I207" s="104"/>
    </row>
    <row r="208" spans="1:9">
      <c r="A208" s="3">
        <f t="shared" si="16"/>
        <v>45818</v>
      </c>
      <c r="B208" s="66"/>
      <c r="C208" s="67"/>
      <c r="D208" s="66"/>
      <c r="E208" s="66"/>
      <c r="F208" s="66"/>
      <c r="G208" s="66"/>
      <c r="H208" s="33">
        <f t="shared" si="15"/>
        <v>0</v>
      </c>
      <c r="I208" s="84"/>
    </row>
    <row r="209" spans="1:9">
      <c r="A209" s="3">
        <f t="shared" si="16"/>
        <v>45819</v>
      </c>
      <c r="B209" s="66"/>
      <c r="C209" s="67"/>
      <c r="D209" s="66"/>
      <c r="E209" s="66"/>
      <c r="F209" s="66"/>
      <c r="G209" s="66"/>
      <c r="H209" s="33">
        <f t="shared" si="15"/>
        <v>0</v>
      </c>
      <c r="I209" s="83"/>
    </row>
    <row r="210" spans="1:9">
      <c r="A210" s="3">
        <f t="shared" si="16"/>
        <v>45820</v>
      </c>
      <c r="B210" s="66"/>
      <c r="C210" s="67"/>
      <c r="D210" s="66"/>
      <c r="E210" s="66"/>
      <c r="F210" s="66"/>
      <c r="G210" s="66"/>
      <c r="H210" s="33">
        <f t="shared" si="15"/>
        <v>0</v>
      </c>
      <c r="I210" s="84"/>
    </row>
    <row r="211" spans="1:9">
      <c r="A211" s="3">
        <f t="shared" si="16"/>
        <v>45821</v>
      </c>
      <c r="B211" s="66"/>
      <c r="C211" s="67"/>
      <c r="D211" s="66"/>
      <c r="E211" s="66"/>
      <c r="F211" s="66"/>
      <c r="G211" s="66"/>
      <c r="H211" s="33">
        <f t="shared" si="15"/>
        <v>0</v>
      </c>
      <c r="I211" s="84"/>
    </row>
    <row r="212" spans="1:9">
      <c r="A212" s="2">
        <f t="shared" si="16"/>
        <v>45822</v>
      </c>
      <c r="B212" s="64"/>
      <c r="C212" s="65"/>
      <c r="D212" s="64"/>
      <c r="E212" s="64"/>
      <c r="F212" s="64"/>
      <c r="G212" s="64"/>
      <c r="H212" s="22">
        <f t="shared" si="15"/>
        <v>0</v>
      </c>
      <c r="I212" s="107"/>
    </row>
    <row r="213" spans="1:9">
      <c r="A213" s="2">
        <f t="shared" si="16"/>
        <v>45823</v>
      </c>
      <c r="B213" s="64"/>
      <c r="C213" s="65"/>
      <c r="D213" s="64"/>
      <c r="E213" s="64"/>
      <c r="F213" s="64"/>
      <c r="G213" s="64"/>
      <c r="H213" s="22">
        <f t="shared" si="15"/>
        <v>0</v>
      </c>
      <c r="I213" s="104">
        <f>SUM(H207:H213)</f>
        <v>0</v>
      </c>
    </row>
    <row r="214" spans="1:9">
      <c r="A214" s="3">
        <f t="shared" si="16"/>
        <v>45824</v>
      </c>
      <c r="B214" s="66"/>
      <c r="C214" s="67"/>
      <c r="D214" s="66"/>
      <c r="E214" s="66"/>
      <c r="F214" s="66"/>
      <c r="G214" s="66"/>
      <c r="H214" s="33">
        <f t="shared" si="15"/>
        <v>0</v>
      </c>
      <c r="I214" s="83"/>
    </row>
    <row r="215" spans="1:9">
      <c r="A215" s="3">
        <f t="shared" si="16"/>
        <v>45825</v>
      </c>
      <c r="B215" s="66"/>
      <c r="C215" s="67"/>
      <c r="D215" s="66"/>
      <c r="E215" s="66"/>
      <c r="F215" s="66"/>
      <c r="G215" s="66"/>
      <c r="H215" s="33">
        <f t="shared" si="15"/>
        <v>0</v>
      </c>
      <c r="I215" s="84"/>
    </row>
    <row r="216" spans="1:9">
      <c r="A216" s="3">
        <f t="shared" si="16"/>
        <v>45826</v>
      </c>
      <c r="B216" s="66"/>
      <c r="C216" s="67"/>
      <c r="D216" s="66"/>
      <c r="E216" s="66"/>
      <c r="F216" s="66"/>
      <c r="G216" s="66"/>
      <c r="H216" s="33">
        <f t="shared" si="15"/>
        <v>0</v>
      </c>
      <c r="I216" s="83"/>
    </row>
    <row r="217" spans="1:9">
      <c r="A217" s="3">
        <f t="shared" si="16"/>
        <v>45827</v>
      </c>
      <c r="B217" s="66"/>
      <c r="C217" s="67"/>
      <c r="D217" s="66"/>
      <c r="E217" s="66"/>
      <c r="F217" s="66"/>
      <c r="G217" s="66"/>
      <c r="H217" s="33">
        <f t="shared" si="15"/>
        <v>0</v>
      </c>
      <c r="I217" s="84"/>
    </row>
    <row r="218" spans="1:9">
      <c r="A218" s="3">
        <f t="shared" si="16"/>
        <v>45828</v>
      </c>
      <c r="B218" s="66"/>
      <c r="C218" s="67"/>
      <c r="D218" s="66"/>
      <c r="E218" s="66"/>
      <c r="F218" s="66"/>
      <c r="G218" s="66"/>
      <c r="H218" s="33">
        <f t="shared" si="15"/>
        <v>0</v>
      </c>
      <c r="I218" s="84"/>
    </row>
    <row r="219" spans="1:9">
      <c r="A219" s="2">
        <f t="shared" si="16"/>
        <v>45829</v>
      </c>
      <c r="B219" s="64"/>
      <c r="C219" s="65"/>
      <c r="D219" s="64"/>
      <c r="E219" s="64"/>
      <c r="F219" s="64"/>
      <c r="G219" s="64"/>
      <c r="H219" s="22">
        <f t="shared" si="15"/>
        <v>0</v>
      </c>
      <c r="I219" s="107"/>
    </row>
    <row r="220" spans="1:9">
      <c r="A220" s="2">
        <f t="shared" si="16"/>
        <v>45830</v>
      </c>
      <c r="B220" s="64"/>
      <c r="C220" s="65"/>
      <c r="D220" s="64"/>
      <c r="E220" s="64"/>
      <c r="F220" s="64"/>
      <c r="G220" s="64"/>
      <c r="H220" s="22">
        <f t="shared" si="15"/>
        <v>0</v>
      </c>
      <c r="I220" s="104">
        <f>SUM(H214:H220)</f>
        <v>0</v>
      </c>
    </row>
    <row r="221" spans="1:9">
      <c r="A221" s="3">
        <f t="shared" si="16"/>
        <v>45831</v>
      </c>
      <c r="B221" s="66"/>
      <c r="C221" s="67"/>
      <c r="D221" s="66"/>
      <c r="E221" s="66"/>
      <c r="F221" s="66"/>
      <c r="G221" s="66"/>
      <c r="H221" s="33">
        <f t="shared" si="15"/>
        <v>0</v>
      </c>
      <c r="I221" s="83"/>
    </row>
    <row r="222" spans="1:9">
      <c r="A222" s="3">
        <f t="shared" si="16"/>
        <v>45832</v>
      </c>
      <c r="B222" s="66"/>
      <c r="C222" s="67"/>
      <c r="D222" s="66"/>
      <c r="E222" s="66"/>
      <c r="F222" s="66"/>
      <c r="G222" s="66"/>
      <c r="H222" s="33">
        <f t="shared" si="15"/>
        <v>0</v>
      </c>
      <c r="I222" s="84"/>
    </row>
    <row r="223" spans="1:9">
      <c r="A223" s="3">
        <f t="shared" si="16"/>
        <v>45833</v>
      </c>
      <c r="B223" s="66"/>
      <c r="C223" s="67"/>
      <c r="D223" s="66"/>
      <c r="E223" s="66"/>
      <c r="F223" s="66"/>
      <c r="G223" s="66"/>
      <c r="H223" s="33">
        <f t="shared" si="15"/>
        <v>0</v>
      </c>
      <c r="I223" s="83"/>
    </row>
    <row r="224" spans="1:9">
      <c r="A224" s="3">
        <f t="shared" si="16"/>
        <v>45834</v>
      </c>
      <c r="B224" s="66"/>
      <c r="C224" s="67"/>
      <c r="D224" s="66"/>
      <c r="E224" s="66"/>
      <c r="F224" s="66"/>
      <c r="G224" s="66"/>
      <c r="H224" s="33">
        <f t="shared" si="15"/>
        <v>0</v>
      </c>
      <c r="I224" s="84"/>
    </row>
    <row r="225" spans="1:9">
      <c r="A225" s="3">
        <f t="shared" si="16"/>
        <v>45835</v>
      </c>
      <c r="B225" s="66"/>
      <c r="C225" s="67"/>
      <c r="D225" s="66"/>
      <c r="E225" s="66"/>
      <c r="F225" s="66"/>
      <c r="G225" s="66"/>
      <c r="H225" s="33">
        <f t="shared" si="15"/>
        <v>0</v>
      </c>
      <c r="I225" s="84"/>
    </row>
    <row r="226" spans="1:9">
      <c r="A226" s="2">
        <f t="shared" si="16"/>
        <v>45836</v>
      </c>
      <c r="B226" s="64"/>
      <c r="C226" s="65"/>
      <c r="D226" s="64"/>
      <c r="E226" s="64"/>
      <c r="F226" s="64"/>
      <c r="G226" s="64"/>
      <c r="H226" s="22">
        <f t="shared" si="15"/>
        <v>0</v>
      </c>
      <c r="I226" s="107"/>
    </row>
    <row r="227" spans="1:9">
      <c r="A227" s="2">
        <f t="shared" si="16"/>
        <v>45837</v>
      </c>
      <c r="B227" s="64"/>
      <c r="C227" s="65"/>
      <c r="D227" s="64"/>
      <c r="E227" s="64"/>
      <c r="F227" s="64"/>
      <c r="G227" s="64"/>
      <c r="H227" s="22">
        <f t="shared" si="15"/>
        <v>0</v>
      </c>
      <c r="I227" s="104">
        <f>SUM(H221:H227)</f>
        <v>0</v>
      </c>
    </row>
    <row r="228" spans="1:9" ht="13.5" thickBot="1">
      <c r="A228" s="3">
        <f t="shared" si="16"/>
        <v>45838</v>
      </c>
      <c r="B228" s="66"/>
      <c r="C228" s="67"/>
      <c r="D228" s="66"/>
      <c r="E228" s="66"/>
      <c r="F228" s="66"/>
      <c r="G228" s="66"/>
      <c r="H228" s="33">
        <f t="shared" si="15"/>
        <v>0</v>
      </c>
      <c r="I228" s="86"/>
    </row>
    <row r="229" spans="1:9" ht="13.5" thickBot="1">
      <c r="A229" s="23" t="s">
        <v>21</v>
      </c>
      <c r="B229" s="24">
        <f>SUM(B199:B228)</f>
        <v>0</v>
      </c>
      <c r="C229" s="20"/>
      <c r="D229" s="24">
        <f>SUM(D199:D228)</f>
        <v>0</v>
      </c>
      <c r="E229" s="24">
        <f>SUM(E199:E228)</f>
        <v>0</v>
      </c>
      <c r="F229" s="24">
        <f>SUM(F199:F228)</f>
        <v>0</v>
      </c>
      <c r="G229" s="24">
        <f>SUM(G199:G228)</f>
        <v>0</v>
      </c>
      <c r="H229" s="25">
        <f>SUM(H199:H228)</f>
        <v>0</v>
      </c>
    </row>
    <row r="230" spans="1:9" ht="13.5" thickBot="1">
      <c r="A230" s="21" t="s">
        <v>22</v>
      </c>
      <c r="B230" s="68"/>
      <c r="C230" s="8"/>
      <c r="D230" s="9"/>
      <c r="E230" s="9"/>
      <c r="F230" s="9"/>
      <c r="G230" s="8"/>
      <c r="H230" s="10"/>
    </row>
    <row r="231" spans="1:9" ht="13.5" thickBot="1">
      <c r="A231" s="26" t="s">
        <v>23</v>
      </c>
      <c r="B231" s="27">
        <f>B229*B230</f>
        <v>0</v>
      </c>
      <c r="C231" s="28"/>
      <c r="D231" s="29"/>
      <c r="E231" s="29"/>
      <c r="F231" s="29"/>
      <c r="G231" s="28"/>
      <c r="H231" s="30"/>
    </row>
    <row r="232" spans="1:9" ht="26.25" thickBot="1">
      <c r="A232" s="6" t="s">
        <v>24</v>
      </c>
      <c r="B232" s="7">
        <f>B195+H229</f>
        <v>0</v>
      </c>
      <c r="C232" s="8"/>
      <c r="D232" s="9"/>
      <c r="E232" s="9"/>
      <c r="F232" s="9"/>
      <c r="G232" s="55"/>
      <c r="H232" s="54"/>
    </row>
    <row r="233" spans="1:9" ht="13.5" thickBot="1"/>
    <row r="234" spans="1:9" ht="13.5" thickBot="1">
      <c r="A234" s="37" t="s">
        <v>36</v>
      </c>
      <c r="B234" s="38">
        <f>(C6/5)*22</f>
        <v>0</v>
      </c>
      <c r="C234" s="39" t="s">
        <v>13</v>
      </c>
      <c r="D234" s="40"/>
      <c r="E234" s="40"/>
      <c r="F234" s="40"/>
      <c r="G234" s="41"/>
      <c r="H234" s="42"/>
    </row>
    <row r="235" spans="1:9" ht="39" thickBot="1">
      <c r="A235" s="34"/>
      <c r="B235" s="4" t="s">
        <v>14</v>
      </c>
      <c r="C235" s="4" t="s">
        <v>15</v>
      </c>
      <c r="D235" s="4" t="s">
        <v>16</v>
      </c>
      <c r="E235" s="98" t="s">
        <v>17</v>
      </c>
      <c r="F235" s="98" t="s">
        <v>17</v>
      </c>
      <c r="G235" s="98" t="s">
        <v>17</v>
      </c>
      <c r="H235" s="5" t="s">
        <v>18</v>
      </c>
      <c r="I235" s="89" t="s">
        <v>19</v>
      </c>
    </row>
    <row r="236" spans="1:9">
      <c r="A236" s="3">
        <v>45839</v>
      </c>
      <c r="B236" s="66"/>
      <c r="C236" s="67"/>
      <c r="D236" s="66"/>
      <c r="E236" s="66"/>
      <c r="F236" s="66"/>
      <c r="G236" s="66"/>
      <c r="H236" s="33">
        <f>B236+E236+F236+G236</f>
        <v>0</v>
      </c>
      <c r="I236" s="85"/>
    </row>
    <row r="237" spans="1:9">
      <c r="A237" s="3">
        <f>A236+1</f>
        <v>45840</v>
      </c>
      <c r="B237" s="66"/>
      <c r="C237" s="67"/>
      <c r="D237" s="66"/>
      <c r="E237" s="66"/>
      <c r="F237" s="66"/>
      <c r="G237" s="66"/>
      <c r="H237" s="33">
        <f t="shared" ref="H237:H266" si="17">B237+E237+F237+G237</f>
        <v>0</v>
      </c>
      <c r="I237" s="83"/>
    </row>
    <row r="238" spans="1:9">
      <c r="A238" s="3">
        <f t="shared" ref="A238:A266" si="18">A237+1</f>
        <v>45841</v>
      </c>
      <c r="B238" s="66"/>
      <c r="C238" s="67"/>
      <c r="D238" s="66"/>
      <c r="E238" s="66"/>
      <c r="F238" s="66"/>
      <c r="G238" s="66"/>
      <c r="H238" s="33">
        <f t="shared" si="17"/>
        <v>0</v>
      </c>
      <c r="I238" s="84"/>
    </row>
    <row r="239" spans="1:9">
      <c r="A239" s="3">
        <f t="shared" si="18"/>
        <v>45842</v>
      </c>
      <c r="B239" s="66"/>
      <c r="C239" s="67"/>
      <c r="D239" s="66"/>
      <c r="E239" s="66"/>
      <c r="F239" s="66"/>
      <c r="G239" s="66"/>
      <c r="H239" s="33">
        <f t="shared" si="17"/>
        <v>0</v>
      </c>
      <c r="I239" s="84"/>
    </row>
    <row r="240" spans="1:9">
      <c r="A240" s="2">
        <f t="shared" si="18"/>
        <v>45843</v>
      </c>
      <c r="B240" s="64"/>
      <c r="C240" s="65"/>
      <c r="D240" s="64"/>
      <c r="E240" s="64"/>
      <c r="F240" s="64"/>
      <c r="G240" s="64"/>
      <c r="H240" s="22">
        <f t="shared" si="17"/>
        <v>0</v>
      </c>
      <c r="I240" s="107"/>
    </row>
    <row r="241" spans="1:9">
      <c r="A241" s="2">
        <f t="shared" si="18"/>
        <v>45844</v>
      </c>
      <c r="B241" s="64"/>
      <c r="C241" s="65"/>
      <c r="D241" s="64"/>
      <c r="E241" s="64"/>
      <c r="F241" s="64"/>
      <c r="G241" s="64"/>
      <c r="H241" s="22">
        <f t="shared" si="17"/>
        <v>0</v>
      </c>
      <c r="I241" s="104">
        <f>H228+H236+H237+H238+H239+H240+H241</f>
        <v>0</v>
      </c>
    </row>
    <row r="242" spans="1:9">
      <c r="A242" s="3">
        <f t="shared" si="18"/>
        <v>45845</v>
      </c>
      <c r="B242" s="66"/>
      <c r="C242" s="67"/>
      <c r="D242" s="66"/>
      <c r="E242" s="66"/>
      <c r="F242" s="66"/>
      <c r="G242" s="66"/>
      <c r="H242" s="33">
        <f t="shared" si="17"/>
        <v>0</v>
      </c>
      <c r="I242" s="83"/>
    </row>
    <row r="243" spans="1:9">
      <c r="A243" s="3">
        <f t="shared" si="18"/>
        <v>45846</v>
      </c>
      <c r="B243" s="66"/>
      <c r="C243" s="67"/>
      <c r="D243" s="66"/>
      <c r="E243" s="66"/>
      <c r="F243" s="66"/>
      <c r="G243" s="66"/>
      <c r="H243" s="33">
        <f t="shared" si="17"/>
        <v>0</v>
      </c>
      <c r="I243" s="84"/>
    </row>
    <row r="244" spans="1:9">
      <c r="A244" s="3">
        <f t="shared" si="18"/>
        <v>45847</v>
      </c>
      <c r="B244" s="66"/>
      <c r="C244" s="67"/>
      <c r="D244" s="66"/>
      <c r="E244" s="66"/>
      <c r="F244" s="66"/>
      <c r="G244" s="66"/>
      <c r="H244" s="33">
        <f t="shared" si="17"/>
        <v>0</v>
      </c>
      <c r="I244" s="83"/>
    </row>
    <row r="245" spans="1:9">
      <c r="A245" s="3">
        <f t="shared" si="18"/>
        <v>45848</v>
      </c>
      <c r="B245" s="66"/>
      <c r="C245" s="67"/>
      <c r="D245" s="66"/>
      <c r="E245" s="66"/>
      <c r="F245" s="66"/>
      <c r="G245" s="66"/>
      <c r="H245" s="33">
        <f t="shared" si="17"/>
        <v>0</v>
      </c>
      <c r="I245" s="84"/>
    </row>
    <row r="246" spans="1:9">
      <c r="A246" s="3">
        <f t="shared" si="18"/>
        <v>45849</v>
      </c>
      <c r="B246" s="66"/>
      <c r="C246" s="67"/>
      <c r="D246" s="66"/>
      <c r="E246" s="66"/>
      <c r="F246" s="66"/>
      <c r="G246" s="66"/>
      <c r="H246" s="33">
        <f t="shared" si="17"/>
        <v>0</v>
      </c>
      <c r="I246" s="84"/>
    </row>
    <row r="247" spans="1:9">
      <c r="A247" s="2">
        <f t="shared" si="18"/>
        <v>45850</v>
      </c>
      <c r="B247" s="64"/>
      <c r="C247" s="65"/>
      <c r="D247" s="64"/>
      <c r="E247" s="64"/>
      <c r="F247" s="64"/>
      <c r="G247" s="64"/>
      <c r="H247" s="22">
        <f t="shared" si="17"/>
        <v>0</v>
      </c>
      <c r="I247" s="107"/>
    </row>
    <row r="248" spans="1:9">
      <c r="A248" s="2">
        <f t="shared" si="18"/>
        <v>45851</v>
      </c>
      <c r="B248" s="64"/>
      <c r="C248" s="65"/>
      <c r="D248" s="64"/>
      <c r="E248" s="64"/>
      <c r="F248" s="64"/>
      <c r="G248" s="64"/>
      <c r="H248" s="22">
        <f t="shared" si="17"/>
        <v>0</v>
      </c>
      <c r="I248" s="104">
        <f>SUM(H242:H248)</f>
        <v>0</v>
      </c>
    </row>
    <row r="249" spans="1:9">
      <c r="A249" s="3">
        <f t="shared" si="18"/>
        <v>45852</v>
      </c>
      <c r="B249" s="66"/>
      <c r="C249" s="67"/>
      <c r="D249" s="66"/>
      <c r="E249" s="66"/>
      <c r="F249" s="66"/>
      <c r="G249" s="66"/>
      <c r="H249" s="33">
        <f t="shared" si="17"/>
        <v>0</v>
      </c>
      <c r="I249" s="83"/>
    </row>
    <row r="250" spans="1:9">
      <c r="A250" s="3">
        <f t="shared" si="18"/>
        <v>45853</v>
      </c>
      <c r="B250" s="66"/>
      <c r="C250" s="67"/>
      <c r="D250" s="66"/>
      <c r="E250" s="66"/>
      <c r="F250" s="66"/>
      <c r="G250" s="66"/>
      <c r="H250" s="33">
        <f t="shared" si="17"/>
        <v>0</v>
      </c>
      <c r="I250" s="84"/>
    </row>
    <row r="251" spans="1:9">
      <c r="A251" s="3">
        <f t="shared" si="18"/>
        <v>45854</v>
      </c>
      <c r="B251" s="66"/>
      <c r="C251" s="67"/>
      <c r="D251" s="66"/>
      <c r="E251" s="66"/>
      <c r="F251" s="66"/>
      <c r="G251" s="66"/>
      <c r="H251" s="33">
        <f t="shared" si="17"/>
        <v>0</v>
      </c>
      <c r="I251" s="83"/>
    </row>
    <row r="252" spans="1:9">
      <c r="A252" s="3">
        <f t="shared" si="18"/>
        <v>45855</v>
      </c>
      <c r="B252" s="66"/>
      <c r="C252" s="67"/>
      <c r="D252" s="66"/>
      <c r="E252" s="66"/>
      <c r="F252" s="66"/>
      <c r="G252" s="66"/>
      <c r="H252" s="33">
        <f t="shared" si="17"/>
        <v>0</v>
      </c>
      <c r="I252" s="84"/>
    </row>
    <row r="253" spans="1:9">
      <c r="A253" s="3">
        <f t="shared" si="18"/>
        <v>45856</v>
      </c>
      <c r="B253" s="66"/>
      <c r="C253" s="67"/>
      <c r="D253" s="66"/>
      <c r="E253" s="66"/>
      <c r="F253" s="66"/>
      <c r="G253" s="66"/>
      <c r="H253" s="33">
        <f t="shared" si="17"/>
        <v>0</v>
      </c>
      <c r="I253" s="84"/>
    </row>
    <row r="254" spans="1:9">
      <c r="A254" s="2">
        <f t="shared" si="18"/>
        <v>45857</v>
      </c>
      <c r="B254" s="64"/>
      <c r="C254" s="65"/>
      <c r="D254" s="64"/>
      <c r="E254" s="64"/>
      <c r="F254" s="64"/>
      <c r="G254" s="64"/>
      <c r="H254" s="22">
        <f t="shared" si="17"/>
        <v>0</v>
      </c>
      <c r="I254" s="107"/>
    </row>
    <row r="255" spans="1:9">
      <c r="A255" s="2">
        <f t="shared" si="18"/>
        <v>45858</v>
      </c>
      <c r="B255" s="64"/>
      <c r="C255" s="65"/>
      <c r="D255" s="64"/>
      <c r="E255" s="64"/>
      <c r="F255" s="64"/>
      <c r="G255" s="64"/>
      <c r="H255" s="22">
        <f t="shared" si="17"/>
        <v>0</v>
      </c>
      <c r="I255" s="104">
        <f>SUM(H249:H255)</f>
        <v>0</v>
      </c>
    </row>
    <row r="256" spans="1:9">
      <c r="A256" s="2">
        <f t="shared" si="18"/>
        <v>45859</v>
      </c>
      <c r="B256" s="64"/>
      <c r="C256" s="65" t="s">
        <v>37</v>
      </c>
      <c r="D256" s="64"/>
      <c r="E256" s="64"/>
      <c r="F256" s="64"/>
      <c r="G256" s="64"/>
      <c r="H256" s="22">
        <f t="shared" si="17"/>
        <v>0</v>
      </c>
      <c r="I256" s="104"/>
    </row>
    <row r="257" spans="1:9">
      <c r="A257" s="3">
        <f t="shared" si="18"/>
        <v>45860</v>
      </c>
      <c r="B257" s="66"/>
      <c r="C257" s="67"/>
      <c r="D257" s="66"/>
      <c r="E257" s="66"/>
      <c r="F257" s="66"/>
      <c r="G257" s="66"/>
      <c r="H257" s="33">
        <f t="shared" si="17"/>
        <v>0</v>
      </c>
      <c r="I257" s="84"/>
    </row>
    <row r="258" spans="1:9">
      <c r="A258" s="3">
        <f t="shared" si="18"/>
        <v>45861</v>
      </c>
      <c r="B258" s="66"/>
      <c r="C258" s="67"/>
      <c r="D258" s="66"/>
      <c r="E258" s="66"/>
      <c r="F258" s="66"/>
      <c r="G258" s="66"/>
      <c r="H258" s="33">
        <f t="shared" si="17"/>
        <v>0</v>
      </c>
      <c r="I258" s="83"/>
    </row>
    <row r="259" spans="1:9">
      <c r="A259" s="3">
        <f t="shared" si="18"/>
        <v>45862</v>
      </c>
      <c r="B259" s="66"/>
      <c r="C259" s="67"/>
      <c r="D259" s="66"/>
      <c r="E259" s="66"/>
      <c r="F259" s="66"/>
      <c r="G259" s="66"/>
      <c r="H259" s="33">
        <f t="shared" si="17"/>
        <v>0</v>
      </c>
      <c r="I259" s="84"/>
    </row>
    <row r="260" spans="1:9">
      <c r="A260" s="3">
        <f t="shared" si="18"/>
        <v>45863</v>
      </c>
      <c r="B260" s="66"/>
      <c r="C260" s="67"/>
      <c r="D260" s="66"/>
      <c r="E260" s="66"/>
      <c r="F260" s="66"/>
      <c r="G260" s="66"/>
      <c r="H260" s="33">
        <f t="shared" si="17"/>
        <v>0</v>
      </c>
      <c r="I260" s="84"/>
    </row>
    <row r="261" spans="1:9">
      <c r="A261" s="2">
        <f t="shared" si="18"/>
        <v>45864</v>
      </c>
      <c r="B261" s="64"/>
      <c r="C261" s="65"/>
      <c r="D261" s="64"/>
      <c r="E261" s="64"/>
      <c r="F261" s="64"/>
      <c r="G261" s="64"/>
      <c r="H261" s="22">
        <f t="shared" si="17"/>
        <v>0</v>
      </c>
      <c r="I261" s="107"/>
    </row>
    <row r="262" spans="1:9">
      <c r="A262" s="2">
        <f t="shared" si="18"/>
        <v>45865</v>
      </c>
      <c r="B262" s="64"/>
      <c r="C262" s="65"/>
      <c r="D262" s="64"/>
      <c r="E262" s="64"/>
      <c r="F262" s="64"/>
      <c r="G262" s="64"/>
      <c r="H262" s="22">
        <f t="shared" si="17"/>
        <v>0</v>
      </c>
      <c r="I262" s="104">
        <f>SUM(H256:H262)</f>
        <v>0</v>
      </c>
    </row>
    <row r="263" spans="1:9">
      <c r="A263" s="3">
        <f t="shared" si="18"/>
        <v>45866</v>
      </c>
      <c r="B263" s="66"/>
      <c r="C263" s="67"/>
      <c r="D263" s="66"/>
      <c r="E263" s="66"/>
      <c r="F263" s="66"/>
      <c r="G263" s="66"/>
      <c r="H263" s="33">
        <f t="shared" si="17"/>
        <v>0</v>
      </c>
      <c r="I263" s="83"/>
    </row>
    <row r="264" spans="1:9">
      <c r="A264" s="3">
        <f t="shared" si="18"/>
        <v>45867</v>
      </c>
      <c r="B264" s="66"/>
      <c r="C264" s="67"/>
      <c r="D264" s="66"/>
      <c r="E264" s="66"/>
      <c r="F264" s="66"/>
      <c r="G264" s="66"/>
      <c r="H264" s="33">
        <f t="shared" si="17"/>
        <v>0</v>
      </c>
      <c r="I264" s="84"/>
    </row>
    <row r="265" spans="1:9">
      <c r="A265" s="3">
        <f t="shared" si="18"/>
        <v>45868</v>
      </c>
      <c r="B265" s="66"/>
      <c r="C265" s="67"/>
      <c r="D265" s="66"/>
      <c r="E265" s="66"/>
      <c r="F265" s="66"/>
      <c r="G265" s="66"/>
      <c r="H265" s="33">
        <f t="shared" si="17"/>
        <v>0</v>
      </c>
      <c r="I265" s="83"/>
    </row>
    <row r="266" spans="1:9" ht="13.5" thickBot="1">
      <c r="A266" s="3">
        <f t="shared" si="18"/>
        <v>45869</v>
      </c>
      <c r="B266" s="66"/>
      <c r="C266" s="67"/>
      <c r="D266" s="66"/>
      <c r="E266" s="66"/>
      <c r="F266" s="66"/>
      <c r="G266" s="66"/>
      <c r="H266" s="33">
        <f t="shared" si="17"/>
        <v>0</v>
      </c>
      <c r="I266" s="87"/>
    </row>
    <row r="267" spans="1:9" ht="13.5" thickBot="1">
      <c r="A267" s="23" t="s">
        <v>21</v>
      </c>
      <c r="B267" s="24">
        <f>SUM(B236:B266)</f>
        <v>0</v>
      </c>
      <c r="C267" s="20"/>
      <c r="D267" s="24">
        <f>SUM(D236:D266)</f>
        <v>0</v>
      </c>
      <c r="E267" s="24">
        <f>SUM(E236:E266)</f>
        <v>0</v>
      </c>
      <c r="F267" s="24">
        <f t="shared" ref="F267" si="19">SUM(F236:F266)</f>
        <v>0</v>
      </c>
      <c r="G267" s="24">
        <f t="shared" ref="G267" si="20">SUM(G236:G266)</f>
        <v>0</v>
      </c>
      <c r="H267" s="25">
        <f>SUM(H236:H266)</f>
        <v>0</v>
      </c>
    </row>
    <row r="268" spans="1:9" ht="13.5" thickBot="1">
      <c r="A268" s="21" t="s">
        <v>22</v>
      </c>
      <c r="B268" s="68"/>
      <c r="C268" s="8"/>
      <c r="D268" s="9"/>
      <c r="E268" s="9"/>
      <c r="F268" s="9"/>
      <c r="G268" s="8"/>
      <c r="H268" s="10"/>
    </row>
    <row r="269" spans="1:9" ht="13.5" thickBot="1">
      <c r="A269" s="26" t="s">
        <v>23</v>
      </c>
      <c r="B269" s="27">
        <f>B267*B268</f>
        <v>0</v>
      </c>
      <c r="C269" s="28"/>
      <c r="D269" s="29"/>
      <c r="E269" s="29"/>
      <c r="F269" s="29"/>
      <c r="G269" s="28"/>
      <c r="H269" s="30"/>
    </row>
    <row r="270" spans="1:9" ht="26.25" thickBot="1">
      <c r="A270" s="6" t="s">
        <v>24</v>
      </c>
      <c r="B270" s="7">
        <f>B232+H267</f>
        <v>0</v>
      </c>
      <c r="C270" s="8"/>
      <c r="D270" s="9"/>
      <c r="E270" s="9"/>
      <c r="F270" s="9"/>
      <c r="G270" s="55"/>
      <c r="H270" s="54"/>
    </row>
    <row r="271" spans="1:9" ht="13.5" thickBot="1"/>
    <row r="272" spans="1:9" ht="13.5" thickBot="1">
      <c r="A272" s="37" t="s">
        <v>38</v>
      </c>
      <c r="B272" s="38">
        <f>(C6/5)*20</f>
        <v>0</v>
      </c>
      <c r="C272" s="39" t="s">
        <v>13</v>
      </c>
      <c r="D272" s="40"/>
      <c r="E272" s="40"/>
      <c r="F272" s="40"/>
      <c r="G272" s="41"/>
      <c r="H272" s="42"/>
    </row>
    <row r="273" spans="1:9" ht="39" thickBot="1">
      <c r="A273" s="34"/>
      <c r="B273" s="4" t="s">
        <v>14</v>
      </c>
      <c r="C273" s="4" t="s">
        <v>15</v>
      </c>
      <c r="D273" s="4" t="s">
        <v>16</v>
      </c>
      <c r="E273" s="98" t="s">
        <v>17</v>
      </c>
      <c r="F273" s="98" t="s">
        <v>17</v>
      </c>
      <c r="G273" s="98" t="s">
        <v>17</v>
      </c>
      <c r="H273" s="5" t="s">
        <v>18</v>
      </c>
      <c r="I273" s="89" t="s">
        <v>19</v>
      </c>
    </row>
    <row r="274" spans="1:9">
      <c r="A274" s="3">
        <v>45870</v>
      </c>
      <c r="B274" s="66"/>
      <c r="C274" s="67"/>
      <c r="D274" s="66"/>
      <c r="E274" s="66"/>
      <c r="F274" s="66"/>
      <c r="G274" s="66"/>
      <c r="H274" s="33">
        <f>B274+E274+F274+G274</f>
        <v>0</v>
      </c>
      <c r="I274" s="85"/>
    </row>
    <row r="275" spans="1:9">
      <c r="A275" s="2">
        <f>A274+1</f>
        <v>45871</v>
      </c>
      <c r="B275" s="64"/>
      <c r="C275" s="65"/>
      <c r="D275" s="64"/>
      <c r="E275" s="64"/>
      <c r="F275" s="64"/>
      <c r="G275" s="64"/>
      <c r="H275" s="22">
        <f t="shared" ref="H275:H304" si="21">B275+E275+F275+G275</f>
        <v>0</v>
      </c>
      <c r="I275" s="107"/>
    </row>
    <row r="276" spans="1:9">
      <c r="A276" s="2">
        <f t="shared" ref="A276:A304" si="22">A275+1</f>
        <v>45872</v>
      </c>
      <c r="B276" s="64"/>
      <c r="C276" s="65"/>
      <c r="D276" s="64"/>
      <c r="E276" s="64"/>
      <c r="F276" s="64"/>
      <c r="G276" s="64"/>
      <c r="H276" s="22">
        <f t="shared" si="21"/>
        <v>0</v>
      </c>
      <c r="I276" s="104">
        <f>H263+H264+H265+H266+H274+H275+H276</f>
        <v>0</v>
      </c>
    </row>
    <row r="277" spans="1:9">
      <c r="A277" s="3">
        <f t="shared" si="22"/>
        <v>45873</v>
      </c>
      <c r="B277" s="66"/>
      <c r="C277" s="67"/>
      <c r="D277" s="66"/>
      <c r="E277" s="66"/>
      <c r="F277" s="66"/>
      <c r="G277" s="66"/>
      <c r="H277" s="33">
        <f t="shared" si="21"/>
        <v>0</v>
      </c>
      <c r="I277" s="92"/>
    </row>
    <row r="278" spans="1:9">
      <c r="A278" s="3">
        <f t="shared" si="22"/>
        <v>45874</v>
      </c>
      <c r="B278" s="66"/>
      <c r="C278" s="67"/>
      <c r="D278" s="66"/>
      <c r="E278" s="66"/>
      <c r="F278" s="66"/>
      <c r="G278" s="66"/>
      <c r="H278" s="33">
        <f t="shared" si="21"/>
        <v>0</v>
      </c>
      <c r="I278" s="84"/>
    </row>
    <row r="279" spans="1:9">
      <c r="A279" s="3">
        <f t="shared" si="22"/>
        <v>45875</v>
      </c>
      <c r="B279" s="66"/>
      <c r="C279" s="67"/>
      <c r="D279" s="66"/>
      <c r="E279" s="66"/>
      <c r="F279" s="66"/>
      <c r="G279" s="66"/>
      <c r="H279" s="33">
        <f t="shared" si="21"/>
        <v>0</v>
      </c>
      <c r="I279" s="83"/>
    </row>
    <row r="280" spans="1:9">
      <c r="A280" s="3">
        <f t="shared" si="22"/>
        <v>45876</v>
      </c>
      <c r="B280" s="66"/>
      <c r="C280" s="67"/>
      <c r="D280" s="66"/>
      <c r="E280" s="66"/>
      <c r="F280" s="66"/>
      <c r="G280" s="66"/>
      <c r="H280" s="33">
        <f t="shared" si="21"/>
        <v>0</v>
      </c>
      <c r="I280" s="84"/>
    </row>
    <row r="281" spans="1:9">
      <c r="A281" s="3">
        <f t="shared" si="22"/>
        <v>45877</v>
      </c>
      <c r="B281" s="66"/>
      <c r="C281" s="67"/>
      <c r="D281" s="66"/>
      <c r="E281" s="66"/>
      <c r="F281" s="66"/>
      <c r="G281" s="66"/>
      <c r="H281" s="33">
        <f t="shared" si="21"/>
        <v>0</v>
      </c>
      <c r="I281" s="84"/>
    </row>
    <row r="282" spans="1:9">
      <c r="A282" s="2">
        <f t="shared" si="22"/>
        <v>45878</v>
      </c>
      <c r="B282" s="64"/>
      <c r="C282" s="65"/>
      <c r="D282" s="64"/>
      <c r="E282" s="64"/>
      <c r="F282" s="64"/>
      <c r="G282" s="64"/>
      <c r="H282" s="22">
        <f t="shared" si="21"/>
        <v>0</v>
      </c>
      <c r="I282" s="107"/>
    </row>
    <row r="283" spans="1:9">
      <c r="A283" s="2">
        <f t="shared" si="22"/>
        <v>45879</v>
      </c>
      <c r="B283" s="64"/>
      <c r="C283" s="65"/>
      <c r="D283" s="64"/>
      <c r="E283" s="64"/>
      <c r="F283" s="64"/>
      <c r="G283" s="64"/>
      <c r="H283" s="22">
        <f t="shared" si="21"/>
        <v>0</v>
      </c>
      <c r="I283" s="104">
        <f>SUM(H277:H283)</f>
        <v>0</v>
      </c>
    </row>
    <row r="284" spans="1:9">
      <c r="A284" s="3">
        <f t="shared" si="22"/>
        <v>45880</v>
      </c>
      <c r="B284" s="66"/>
      <c r="C284" s="67"/>
      <c r="D284" s="66"/>
      <c r="E284" s="66"/>
      <c r="F284" s="66"/>
      <c r="G284" s="66"/>
      <c r="H284" s="33">
        <f t="shared" si="21"/>
        <v>0</v>
      </c>
      <c r="I284" s="83"/>
    </row>
    <row r="285" spans="1:9">
      <c r="A285" s="3">
        <f t="shared" si="22"/>
        <v>45881</v>
      </c>
      <c r="B285" s="66"/>
      <c r="C285" s="67"/>
      <c r="D285" s="66"/>
      <c r="E285" s="66"/>
      <c r="F285" s="66"/>
      <c r="G285" s="66"/>
      <c r="H285" s="33">
        <f t="shared" si="21"/>
        <v>0</v>
      </c>
      <c r="I285" s="84"/>
    </row>
    <row r="286" spans="1:9">
      <c r="A286" s="3">
        <f t="shared" si="22"/>
        <v>45882</v>
      </c>
      <c r="B286" s="66"/>
      <c r="C286" s="67"/>
      <c r="D286" s="66"/>
      <c r="E286" s="66"/>
      <c r="F286" s="66"/>
      <c r="G286" s="66"/>
      <c r="H286" s="33">
        <f t="shared" si="21"/>
        <v>0</v>
      </c>
      <c r="I286" s="83"/>
    </row>
    <row r="287" spans="1:9">
      <c r="A287" s="3">
        <f t="shared" si="22"/>
        <v>45883</v>
      </c>
      <c r="B287" s="66"/>
      <c r="C287" s="67"/>
      <c r="D287" s="66"/>
      <c r="E287" s="66"/>
      <c r="F287" s="66"/>
      <c r="G287" s="66"/>
      <c r="H287" s="33">
        <f t="shared" si="21"/>
        <v>0</v>
      </c>
      <c r="I287" s="84"/>
    </row>
    <row r="288" spans="1:9">
      <c r="A288" s="2">
        <f t="shared" si="22"/>
        <v>45884</v>
      </c>
      <c r="B288" s="64"/>
      <c r="C288" s="65" t="s">
        <v>39</v>
      </c>
      <c r="D288" s="64"/>
      <c r="E288" s="64"/>
      <c r="F288" s="64"/>
      <c r="G288" s="64"/>
      <c r="H288" s="22">
        <f t="shared" si="21"/>
        <v>0</v>
      </c>
      <c r="I288" s="107"/>
    </row>
    <row r="289" spans="1:9">
      <c r="A289" s="2">
        <f t="shared" si="22"/>
        <v>45885</v>
      </c>
      <c r="B289" s="64"/>
      <c r="C289" s="65"/>
      <c r="D289" s="64"/>
      <c r="E289" s="64"/>
      <c r="F289" s="64"/>
      <c r="G289" s="64"/>
      <c r="H289" s="22">
        <f t="shared" si="21"/>
        <v>0</v>
      </c>
      <c r="I289" s="107"/>
    </row>
    <row r="290" spans="1:9">
      <c r="A290" s="2">
        <f t="shared" si="22"/>
        <v>45886</v>
      </c>
      <c r="B290" s="64"/>
      <c r="C290" s="65"/>
      <c r="D290" s="64"/>
      <c r="E290" s="64"/>
      <c r="F290" s="64"/>
      <c r="G290" s="64"/>
      <c r="H290" s="22">
        <f t="shared" si="21"/>
        <v>0</v>
      </c>
      <c r="I290" s="104">
        <f>SUM(H284:H290)</f>
        <v>0</v>
      </c>
    </row>
    <row r="291" spans="1:9">
      <c r="A291" s="3">
        <f t="shared" si="22"/>
        <v>45887</v>
      </c>
      <c r="B291" s="66"/>
      <c r="C291" s="67"/>
      <c r="D291" s="66"/>
      <c r="E291" s="66"/>
      <c r="F291" s="66"/>
      <c r="G291" s="66"/>
      <c r="H291" s="33">
        <f t="shared" si="21"/>
        <v>0</v>
      </c>
      <c r="I291" s="83"/>
    </row>
    <row r="292" spans="1:9">
      <c r="A292" s="3">
        <f t="shared" si="22"/>
        <v>45888</v>
      </c>
      <c r="B292" s="66"/>
      <c r="C292" s="67"/>
      <c r="D292" s="66"/>
      <c r="E292" s="66"/>
      <c r="F292" s="66"/>
      <c r="G292" s="66"/>
      <c r="H292" s="33">
        <f t="shared" si="21"/>
        <v>0</v>
      </c>
      <c r="I292" s="84"/>
    </row>
    <row r="293" spans="1:9">
      <c r="A293" s="3">
        <f t="shared" si="22"/>
        <v>45889</v>
      </c>
      <c r="B293" s="66"/>
      <c r="C293" s="67"/>
      <c r="D293" s="66"/>
      <c r="E293" s="66"/>
      <c r="F293" s="66"/>
      <c r="G293" s="66"/>
      <c r="H293" s="33">
        <f t="shared" si="21"/>
        <v>0</v>
      </c>
      <c r="I293" s="83"/>
    </row>
    <row r="294" spans="1:9">
      <c r="A294" s="3">
        <f t="shared" si="22"/>
        <v>45890</v>
      </c>
      <c r="B294" s="66"/>
      <c r="C294" s="67"/>
      <c r="D294" s="66"/>
      <c r="E294" s="66"/>
      <c r="F294" s="66"/>
      <c r="G294" s="66"/>
      <c r="H294" s="33">
        <f t="shared" si="21"/>
        <v>0</v>
      </c>
      <c r="I294" s="84"/>
    </row>
    <row r="295" spans="1:9">
      <c r="A295" s="3">
        <f t="shared" si="22"/>
        <v>45891</v>
      </c>
      <c r="B295" s="66"/>
      <c r="C295" s="67"/>
      <c r="D295" s="66"/>
      <c r="E295" s="66"/>
      <c r="F295" s="66"/>
      <c r="G295" s="66"/>
      <c r="H295" s="33">
        <f t="shared" si="21"/>
        <v>0</v>
      </c>
      <c r="I295" s="84"/>
    </row>
    <row r="296" spans="1:9">
      <c r="A296" s="2">
        <f t="shared" si="22"/>
        <v>45892</v>
      </c>
      <c r="B296" s="64"/>
      <c r="C296" s="65"/>
      <c r="D296" s="64"/>
      <c r="E296" s="64"/>
      <c r="F296" s="64"/>
      <c r="G296" s="64"/>
      <c r="H296" s="22">
        <f t="shared" si="21"/>
        <v>0</v>
      </c>
      <c r="I296" s="107"/>
    </row>
    <row r="297" spans="1:9">
      <c r="A297" s="2">
        <f t="shared" si="22"/>
        <v>45893</v>
      </c>
      <c r="B297" s="64"/>
      <c r="C297" s="65"/>
      <c r="D297" s="64"/>
      <c r="E297" s="64"/>
      <c r="F297" s="64"/>
      <c r="G297" s="64"/>
      <c r="H297" s="22">
        <f t="shared" si="21"/>
        <v>0</v>
      </c>
      <c r="I297" s="104">
        <f>SUM(H291:H297)</f>
        <v>0</v>
      </c>
    </row>
    <row r="298" spans="1:9">
      <c r="A298" s="3">
        <f t="shared" si="22"/>
        <v>45894</v>
      </c>
      <c r="B298" s="66"/>
      <c r="C298" s="67"/>
      <c r="D298" s="66"/>
      <c r="E298" s="66"/>
      <c r="F298" s="66"/>
      <c r="G298" s="66"/>
      <c r="H298" s="33">
        <f t="shared" si="21"/>
        <v>0</v>
      </c>
      <c r="I298" s="83"/>
    </row>
    <row r="299" spans="1:9">
      <c r="A299" s="3">
        <f t="shared" si="22"/>
        <v>45895</v>
      </c>
      <c r="B299" s="66"/>
      <c r="C299" s="67"/>
      <c r="D299" s="66"/>
      <c r="E299" s="66"/>
      <c r="F299" s="66"/>
      <c r="G299" s="66"/>
      <c r="H299" s="33">
        <f t="shared" si="21"/>
        <v>0</v>
      </c>
      <c r="I299" s="84"/>
    </row>
    <row r="300" spans="1:9">
      <c r="A300" s="3">
        <f t="shared" si="22"/>
        <v>45896</v>
      </c>
      <c r="B300" s="66"/>
      <c r="C300" s="67"/>
      <c r="D300" s="66"/>
      <c r="E300" s="66"/>
      <c r="F300" s="66"/>
      <c r="G300" s="66"/>
      <c r="H300" s="33">
        <f t="shared" si="21"/>
        <v>0</v>
      </c>
      <c r="I300" s="83"/>
    </row>
    <row r="301" spans="1:9">
      <c r="A301" s="3">
        <f t="shared" si="22"/>
        <v>45897</v>
      </c>
      <c r="B301" s="66"/>
      <c r="C301" s="67"/>
      <c r="D301" s="66"/>
      <c r="E301" s="66"/>
      <c r="F301" s="66"/>
      <c r="G301" s="66"/>
      <c r="H301" s="33">
        <f t="shared" si="21"/>
        <v>0</v>
      </c>
      <c r="I301" s="84"/>
    </row>
    <row r="302" spans="1:9">
      <c r="A302" s="3">
        <f t="shared" si="22"/>
        <v>45898</v>
      </c>
      <c r="B302" s="66"/>
      <c r="C302" s="67"/>
      <c r="D302" s="66"/>
      <c r="E302" s="66"/>
      <c r="F302" s="66"/>
      <c r="G302" s="66"/>
      <c r="H302" s="33">
        <f t="shared" si="21"/>
        <v>0</v>
      </c>
      <c r="I302" s="84"/>
    </row>
    <row r="303" spans="1:9">
      <c r="A303" s="2">
        <f t="shared" si="22"/>
        <v>45899</v>
      </c>
      <c r="B303" s="64"/>
      <c r="C303" s="65"/>
      <c r="D303" s="64"/>
      <c r="E303" s="64"/>
      <c r="F303" s="64"/>
      <c r="G303" s="64"/>
      <c r="H303" s="22">
        <f t="shared" si="21"/>
        <v>0</v>
      </c>
      <c r="I303" s="107"/>
    </row>
    <row r="304" spans="1:9" ht="13.5" thickBot="1">
      <c r="A304" s="2">
        <f t="shared" si="22"/>
        <v>45900</v>
      </c>
      <c r="B304" s="64"/>
      <c r="C304" s="65"/>
      <c r="D304" s="64"/>
      <c r="E304" s="64"/>
      <c r="F304" s="64"/>
      <c r="G304" s="64"/>
      <c r="H304" s="22">
        <f t="shared" si="21"/>
        <v>0</v>
      </c>
      <c r="I304" s="110">
        <f>SUM(H298:H304)</f>
        <v>0</v>
      </c>
    </row>
    <row r="305" spans="1:9" ht="13.5" thickBot="1">
      <c r="A305" s="23" t="s">
        <v>21</v>
      </c>
      <c r="B305" s="24">
        <f>SUM(B274:B304)</f>
        <v>0</v>
      </c>
      <c r="C305" s="20"/>
      <c r="D305" s="24">
        <f>SUM(D274:D304)</f>
        <v>0</v>
      </c>
      <c r="E305" s="24">
        <f>SUM(E274:E304)</f>
        <v>0</v>
      </c>
      <c r="F305" s="24">
        <f t="shared" ref="F305" si="23">SUM(F274:F304)</f>
        <v>0</v>
      </c>
      <c r="G305" s="24">
        <f t="shared" ref="G305" si="24">SUM(G274:G304)</f>
        <v>0</v>
      </c>
      <c r="H305" s="25">
        <f>SUM(H274:H304)</f>
        <v>0</v>
      </c>
    </row>
    <row r="306" spans="1:9" ht="13.5" thickBot="1">
      <c r="A306" s="21" t="s">
        <v>22</v>
      </c>
      <c r="B306" s="68"/>
      <c r="C306" s="8"/>
      <c r="D306" s="9"/>
      <c r="E306" s="9"/>
      <c r="F306" s="9"/>
      <c r="G306" s="8"/>
      <c r="H306" s="10"/>
    </row>
    <row r="307" spans="1:9" ht="13.5" thickBot="1">
      <c r="A307" s="26" t="s">
        <v>23</v>
      </c>
      <c r="B307" s="27">
        <f>B305*B306</f>
        <v>0</v>
      </c>
      <c r="C307" s="28"/>
      <c r="D307" s="29"/>
      <c r="E307" s="29"/>
      <c r="F307" s="29"/>
      <c r="G307" s="28"/>
      <c r="H307" s="30"/>
    </row>
    <row r="308" spans="1:9" ht="26.25" thickBot="1">
      <c r="A308" s="6" t="s">
        <v>24</v>
      </c>
      <c r="B308" s="7">
        <f>B270+H305</f>
        <v>0</v>
      </c>
      <c r="C308" s="8"/>
      <c r="D308" s="9"/>
      <c r="E308" s="9"/>
      <c r="F308" s="9"/>
      <c r="G308" s="55"/>
      <c r="H308" s="54"/>
    </row>
    <row r="309" spans="1:9" ht="13.5" thickBot="1"/>
    <row r="310" spans="1:9" ht="13.5" thickBot="1">
      <c r="A310" s="37" t="s">
        <v>40</v>
      </c>
      <c r="B310" s="38">
        <f>(C6/5)*22</f>
        <v>0</v>
      </c>
      <c r="C310" s="39" t="s">
        <v>13</v>
      </c>
      <c r="D310" s="40"/>
      <c r="E310" s="40"/>
      <c r="F310" s="40"/>
      <c r="G310" s="41"/>
      <c r="H310" s="42"/>
    </row>
    <row r="311" spans="1:9" ht="39" thickBot="1">
      <c r="A311" s="34"/>
      <c r="B311" s="4" t="s">
        <v>14</v>
      </c>
      <c r="C311" s="4" t="s">
        <v>15</v>
      </c>
      <c r="D311" s="4" t="s">
        <v>16</v>
      </c>
      <c r="E311" s="98" t="s">
        <v>17</v>
      </c>
      <c r="F311" s="98" t="s">
        <v>17</v>
      </c>
      <c r="G311" s="98" t="s">
        <v>17</v>
      </c>
      <c r="H311" s="5" t="s">
        <v>18</v>
      </c>
      <c r="I311" s="89" t="s">
        <v>19</v>
      </c>
    </row>
    <row r="312" spans="1:9">
      <c r="A312" s="3">
        <v>45901</v>
      </c>
      <c r="B312" s="66"/>
      <c r="C312" s="67"/>
      <c r="D312" s="66"/>
      <c r="E312" s="66"/>
      <c r="F312" s="66"/>
      <c r="G312" s="66"/>
      <c r="H312" s="33">
        <f>B312+E312+F312+G312</f>
        <v>0</v>
      </c>
      <c r="I312" s="103"/>
    </row>
    <row r="313" spans="1:9">
      <c r="A313" s="3">
        <f>A312+1</f>
        <v>45902</v>
      </c>
      <c r="B313" s="66"/>
      <c r="C313" s="67"/>
      <c r="D313" s="66"/>
      <c r="E313" s="66"/>
      <c r="F313" s="66"/>
      <c r="G313" s="66"/>
      <c r="H313" s="33">
        <f t="shared" ref="H313:H341" si="25">B313+E313+F313+G313</f>
        <v>0</v>
      </c>
      <c r="I313" s="84"/>
    </row>
    <row r="314" spans="1:9">
      <c r="A314" s="3">
        <f t="shared" ref="A314:A341" si="26">A313+1</f>
        <v>45903</v>
      </c>
      <c r="B314" s="66"/>
      <c r="C314" s="67"/>
      <c r="D314" s="66"/>
      <c r="E314" s="66"/>
      <c r="F314" s="66"/>
      <c r="G314" s="66"/>
      <c r="H314" s="33">
        <f t="shared" si="25"/>
        <v>0</v>
      </c>
      <c r="I314" s="83"/>
    </row>
    <row r="315" spans="1:9">
      <c r="A315" s="3">
        <f t="shared" si="26"/>
        <v>45904</v>
      </c>
      <c r="B315" s="66"/>
      <c r="C315" s="67"/>
      <c r="D315" s="66"/>
      <c r="E315" s="66"/>
      <c r="F315" s="66"/>
      <c r="G315" s="66"/>
      <c r="H315" s="33">
        <f t="shared" si="25"/>
        <v>0</v>
      </c>
      <c r="I315" s="84"/>
    </row>
    <row r="316" spans="1:9">
      <c r="A316" s="3">
        <f t="shared" si="26"/>
        <v>45905</v>
      </c>
      <c r="B316" s="66"/>
      <c r="C316" s="67"/>
      <c r="D316" s="66"/>
      <c r="E316" s="66"/>
      <c r="F316" s="66"/>
      <c r="G316" s="66"/>
      <c r="H316" s="33">
        <f t="shared" si="25"/>
        <v>0</v>
      </c>
      <c r="I316" s="84"/>
    </row>
    <row r="317" spans="1:9">
      <c r="A317" s="2">
        <f t="shared" si="26"/>
        <v>45906</v>
      </c>
      <c r="B317" s="64"/>
      <c r="C317" s="65"/>
      <c r="D317" s="64"/>
      <c r="E317" s="64"/>
      <c r="F317" s="64"/>
      <c r="G317" s="64"/>
      <c r="H317" s="22">
        <f t="shared" si="25"/>
        <v>0</v>
      </c>
      <c r="I317" s="107"/>
    </row>
    <row r="318" spans="1:9">
      <c r="A318" s="2">
        <f t="shared" si="26"/>
        <v>45907</v>
      </c>
      <c r="B318" s="64"/>
      <c r="C318" s="65"/>
      <c r="D318" s="64"/>
      <c r="E318" s="64"/>
      <c r="F318" s="64"/>
      <c r="G318" s="64"/>
      <c r="H318" s="22">
        <f t="shared" si="25"/>
        <v>0</v>
      </c>
      <c r="I318" s="104">
        <f>SUM(H312:H318)</f>
        <v>0</v>
      </c>
    </row>
    <row r="319" spans="1:9">
      <c r="A319" s="3">
        <f t="shared" si="26"/>
        <v>45908</v>
      </c>
      <c r="B319" s="66"/>
      <c r="C319" s="67"/>
      <c r="D319" s="66"/>
      <c r="E319" s="66"/>
      <c r="F319" s="66"/>
      <c r="G319" s="66"/>
      <c r="H319" s="33">
        <f t="shared" si="25"/>
        <v>0</v>
      </c>
      <c r="I319" s="83"/>
    </row>
    <row r="320" spans="1:9">
      <c r="A320" s="3">
        <f t="shared" si="26"/>
        <v>45909</v>
      </c>
      <c r="B320" s="66"/>
      <c r="C320" s="67"/>
      <c r="D320" s="66"/>
      <c r="E320" s="66"/>
      <c r="F320" s="66"/>
      <c r="G320" s="66"/>
      <c r="H320" s="33">
        <f t="shared" si="25"/>
        <v>0</v>
      </c>
      <c r="I320" s="84"/>
    </row>
    <row r="321" spans="1:9">
      <c r="A321" s="3">
        <f t="shared" si="26"/>
        <v>45910</v>
      </c>
      <c r="B321" s="66"/>
      <c r="C321" s="67"/>
      <c r="D321" s="66"/>
      <c r="E321" s="66"/>
      <c r="F321" s="66"/>
      <c r="G321" s="66"/>
      <c r="H321" s="33">
        <f t="shared" si="25"/>
        <v>0</v>
      </c>
      <c r="I321" s="83"/>
    </row>
    <row r="322" spans="1:9">
      <c r="A322" s="3">
        <f t="shared" si="26"/>
        <v>45911</v>
      </c>
      <c r="B322" s="66"/>
      <c r="C322" s="67"/>
      <c r="D322" s="66"/>
      <c r="E322" s="66"/>
      <c r="F322" s="66"/>
      <c r="G322" s="66"/>
      <c r="H322" s="33">
        <f t="shared" si="25"/>
        <v>0</v>
      </c>
      <c r="I322" s="84"/>
    </row>
    <row r="323" spans="1:9">
      <c r="A323" s="3">
        <f t="shared" si="26"/>
        <v>45912</v>
      </c>
      <c r="B323" s="66"/>
      <c r="C323" s="67"/>
      <c r="D323" s="66"/>
      <c r="E323" s="66"/>
      <c r="F323" s="66"/>
      <c r="G323" s="66"/>
      <c r="H323" s="33">
        <f t="shared" si="25"/>
        <v>0</v>
      </c>
      <c r="I323" s="84"/>
    </row>
    <row r="324" spans="1:9">
      <c r="A324" s="2">
        <f t="shared" si="26"/>
        <v>45913</v>
      </c>
      <c r="B324" s="64"/>
      <c r="C324" s="65"/>
      <c r="D324" s="64"/>
      <c r="E324" s="64"/>
      <c r="F324" s="64"/>
      <c r="G324" s="64"/>
      <c r="H324" s="22">
        <f t="shared" si="25"/>
        <v>0</v>
      </c>
      <c r="I324" s="107"/>
    </row>
    <row r="325" spans="1:9">
      <c r="A325" s="2">
        <f t="shared" si="26"/>
        <v>45914</v>
      </c>
      <c r="B325" s="64"/>
      <c r="C325" s="65"/>
      <c r="D325" s="64"/>
      <c r="E325" s="64"/>
      <c r="F325" s="64"/>
      <c r="G325" s="64"/>
      <c r="H325" s="22">
        <f t="shared" si="25"/>
        <v>0</v>
      </c>
      <c r="I325" s="104">
        <f>SUM(H319:H325)</f>
        <v>0</v>
      </c>
    </row>
    <row r="326" spans="1:9">
      <c r="A326" s="3">
        <f t="shared" si="26"/>
        <v>45915</v>
      </c>
      <c r="B326" s="66"/>
      <c r="C326" s="67"/>
      <c r="D326" s="66"/>
      <c r="E326" s="66"/>
      <c r="F326" s="66"/>
      <c r="G326" s="66"/>
      <c r="H326" s="33">
        <f t="shared" si="25"/>
        <v>0</v>
      </c>
      <c r="I326" s="83"/>
    </row>
    <row r="327" spans="1:9">
      <c r="A327" s="3">
        <f t="shared" si="26"/>
        <v>45916</v>
      </c>
      <c r="B327" s="66"/>
      <c r="C327" s="67"/>
      <c r="D327" s="66"/>
      <c r="E327" s="66"/>
      <c r="F327" s="66"/>
      <c r="G327" s="66"/>
      <c r="H327" s="33">
        <f t="shared" si="25"/>
        <v>0</v>
      </c>
      <c r="I327" s="84"/>
    </row>
    <row r="328" spans="1:9">
      <c r="A328" s="3">
        <f t="shared" si="26"/>
        <v>45917</v>
      </c>
      <c r="B328" s="66"/>
      <c r="C328" s="67"/>
      <c r="D328" s="66"/>
      <c r="E328" s="66"/>
      <c r="F328" s="66"/>
      <c r="G328" s="66"/>
      <c r="H328" s="33">
        <f t="shared" si="25"/>
        <v>0</v>
      </c>
      <c r="I328" s="83"/>
    </row>
    <row r="329" spans="1:9">
      <c r="A329" s="3">
        <f t="shared" si="26"/>
        <v>45918</v>
      </c>
      <c r="B329" s="66"/>
      <c r="C329" s="67"/>
      <c r="D329" s="66"/>
      <c r="E329" s="66"/>
      <c r="F329" s="66"/>
      <c r="G329" s="66"/>
      <c r="H329" s="33">
        <f t="shared" si="25"/>
        <v>0</v>
      </c>
      <c r="I329" s="84"/>
    </row>
    <row r="330" spans="1:9">
      <c r="A330" s="3">
        <f t="shared" si="26"/>
        <v>45919</v>
      </c>
      <c r="B330" s="66"/>
      <c r="C330" s="67"/>
      <c r="D330" s="66"/>
      <c r="E330" s="66"/>
      <c r="F330" s="66"/>
      <c r="G330" s="66"/>
      <c r="H330" s="33">
        <f t="shared" si="25"/>
        <v>0</v>
      </c>
      <c r="I330" s="84"/>
    </row>
    <row r="331" spans="1:9">
      <c r="A331" s="2">
        <f t="shared" si="26"/>
        <v>45920</v>
      </c>
      <c r="B331" s="64"/>
      <c r="C331" s="65"/>
      <c r="D331" s="64"/>
      <c r="E331" s="64"/>
      <c r="F331" s="64"/>
      <c r="G331" s="64"/>
      <c r="H331" s="22">
        <f t="shared" si="25"/>
        <v>0</v>
      </c>
      <c r="I331" s="107"/>
    </row>
    <row r="332" spans="1:9">
      <c r="A332" s="2">
        <f t="shared" si="26"/>
        <v>45921</v>
      </c>
      <c r="B332" s="64"/>
      <c r="C332" s="65"/>
      <c r="D332" s="64"/>
      <c r="E332" s="64"/>
      <c r="F332" s="64"/>
      <c r="G332" s="64"/>
      <c r="H332" s="22">
        <f t="shared" si="25"/>
        <v>0</v>
      </c>
      <c r="I332" s="104">
        <f>SUM(H326:H332)</f>
        <v>0</v>
      </c>
    </row>
    <row r="333" spans="1:9">
      <c r="A333" s="3">
        <f t="shared" si="26"/>
        <v>45922</v>
      </c>
      <c r="B333" s="66"/>
      <c r="C333" s="67"/>
      <c r="D333" s="66"/>
      <c r="E333" s="66"/>
      <c r="F333" s="66"/>
      <c r="G333" s="66"/>
      <c r="H333" s="33">
        <f t="shared" si="25"/>
        <v>0</v>
      </c>
      <c r="I333" s="83"/>
    </row>
    <row r="334" spans="1:9">
      <c r="A334" s="3">
        <f t="shared" si="26"/>
        <v>45923</v>
      </c>
      <c r="B334" s="66"/>
      <c r="C334" s="67"/>
      <c r="D334" s="66"/>
      <c r="E334" s="66"/>
      <c r="F334" s="66"/>
      <c r="G334" s="66"/>
      <c r="H334" s="33">
        <f t="shared" si="25"/>
        <v>0</v>
      </c>
      <c r="I334" s="84"/>
    </row>
    <row r="335" spans="1:9">
      <c r="A335" s="3">
        <f t="shared" si="26"/>
        <v>45924</v>
      </c>
      <c r="B335" s="66"/>
      <c r="C335" s="67"/>
      <c r="D335" s="66"/>
      <c r="E335" s="66"/>
      <c r="F335" s="66"/>
      <c r="G335" s="66"/>
      <c r="H335" s="33">
        <f t="shared" si="25"/>
        <v>0</v>
      </c>
      <c r="I335" s="83"/>
    </row>
    <row r="336" spans="1:9">
      <c r="A336" s="3">
        <f t="shared" si="26"/>
        <v>45925</v>
      </c>
      <c r="B336" s="66"/>
      <c r="C336" s="67"/>
      <c r="D336" s="66"/>
      <c r="E336" s="66"/>
      <c r="F336" s="66"/>
      <c r="G336" s="66"/>
      <c r="H336" s="33">
        <f t="shared" si="25"/>
        <v>0</v>
      </c>
      <c r="I336" s="84"/>
    </row>
    <row r="337" spans="1:9">
      <c r="A337" s="3">
        <f t="shared" si="26"/>
        <v>45926</v>
      </c>
      <c r="B337" s="66"/>
      <c r="C337" s="67"/>
      <c r="D337" s="66"/>
      <c r="E337" s="66"/>
      <c r="F337" s="66"/>
      <c r="G337" s="66"/>
      <c r="H337" s="33">
        <f t="shared" si="25"/>
        <v>0</v>
      </c>
      <c r="I337" s="84"/>
    </row>
    <row r="338" spans="1:9">
      <c r="A338" s="2">
        <f t="shared" si="26"/>
        <v>45927</v>
      </c>
      <c r="B338" s="64"/>
      <c r="C338" s="65"/>
      <c r="D338" s="64"/>
      <c r="E338" s="64"/>
      <c r="F338" s="64"/>
      <c r="G338" s="64"/>
      <c r="H338" s="22">
        <f t="shared" si="25"/>
        <v>0</v>
      </c>
      <c r="I338" s="107"/>
    </row>
    <row r="339" spans="1:9">
      <c r="A339" s="2">
        <f t="shared" si="26"/>
        <v>45928</v>
      </c>
      <c r="B339" s="64"/>
      <c r="C339" s="65"/>
      <c r="D339" s="64"/>
      <c r="E339" s="64"/>
      <c r="F339" s="64"/>
      <c r="G339" s="64"/>
      <c r="H339" s="22">
        <f t="shared" si="25"/>
        <v>0</v>
      </c>
      <c r="I339" s="104">
        <f>SUM(H333:H339)</f>
        <v>0</v>
      </c>
    </row>
    <row r="340" spans="1:9">
      <c r="A340" s="3">
        <f t="shared" si="26"/>
        <v>45929</v>
      </c>
      <c r="B340" s="66"/>
      <c r="C340" s="67"/>
      <c r="D340" s="66"/>
      <c r="E340" s="66"/>
      <c r="F340" s="66"/>
      <c r="G340" s="66"/>
      <c r="H340" s="33">
        <f t="shared" si="25"/>
        <v>0</v>
      </c>
      <c r="I340" s="83"/>
    </row>
    <row r="341" spans="1:9" ht="13.5" thickBot="1">
      <c r="A341" s="3">
        <f t="shared" si="26"/>
        <v>45930</v>
      </c>
      <c r="B341" s="66"/>
      <c r="C341" s="67"/>
      <c r="D341" s="66"/>
      <c r="E341" s="66"/>
      <c r="F341" s="66"/>
      <c r="G341" s="66"/>
      <c r="H341" s="33">
        <f t="shared" si="25"/>
        <v>0</v>
      </c>
      <c r="I341" s="87"/>
    </row>
    <row r="342" spans="1:9" ht="13.5" thickBot="1">
      <c r="A342" s="23" t="s">
        <v>21</v>
      </c>
      <c r="B342" s="24">
        <f>SUM(B312:B341)</f>
        <v>0</v>
      </c>
      <c r="C342" s="20"/>
      <c r="D342" s="24">
        <f>SUM(D312:D341)</f>
        <v>0</v>
      </c>
      <c r="E342" s="24">
        <f>SUM(E312:E341)</f>
        <v>0</v>
      </c>
      <c r="F342" s="24">
        <f>SUM(F312:F341)</f>
        <v>0</v>
      </c>
      <c r="G342" s="24">
        <f>SUM(G312:G341)</f>
        <v>0</v>
      </c>
      <c r="H342" s="25">
        <f>SUM(H312:H341)</f>
        <v>0</v>
      </c>
    </row>
    <row r="343" spans="1:9" ht="13.5" thickBot="1">
      <c r="A343" s="21" t="s">
        <v>22</v>
      </c>
      <c r="B343" s="68"/>
      <c r="C343" s="8"/>
      <c r="D343" s="9"/>
      <c r="E343" s="9"/>
      <c r="F343" s="9"/>
      <c r="G343" s="8"/>
      <c r="H343" s="10"/>
    </row>
    <row r="344" spans="1:9" ht="13.5" thickBot="1">
      <c r="A344" s="26" t="s">
        <v>23</v>
      </c>
      <c r="B344" s="27">
        <f>B342*B343</f>
        <v>0</v>
      </c>
      <c r="C344" s="28"/>
      <c r="D344" s="29"/>
      <c r="E344" s="29"/>
      <c r="F344" s="29"/>
      <c r="G344" s="28"/>
      <c r="H344" s="30"/>
    </row>
    <row r="345" spans="1:9" ht="26.25" thickBot="1">
      <c r="A345" s="6" t="s">
        <v>24</v>
      </c>
      <c r="B345" s="7">
        <f>B308+H342</f>
        <v>0</v>
      </c>
      <c r="C345" s="8"/>
      <c r="D345" s="9"/>
      <c r="E345" s="9"/>
      <c r="F345" s="9"/>
      <c r="G345" s="55"/>
      <c r="H345" s="54"/>
    </row>
    <row r="346" spans="1:9" ht="13.5" thickBot="1"/>
    <row r="347" spans="1:9" ht="13.5" thickBot="1">
      <c r="A347" s="37" t="s">
        <v>41</v>
      </c>
      <c r="B347" s="38">
        <f>(C6/5)*23</f>
        <v>0</v>
      </c>
      <c r="C347" s="39" t="s">
        <v>13</v>
      </c>
      <c r="D347" s="40"/>
      <c r="E347" s="40"/>
      <c r="F347" s="40"/>
      <c r="G347" s="41"/>
      <c r="H347" s="42"/>
    </row>
    <row r="348" spans="1:9" ht="39" thickBot="1">
      <c r="A348" s="34"/>
      <c r="B348" s="4" t="s">
        <v>14</v>
      </c>
      <c r="C348" s="4" t="s">
        <v>15</v>
      </c>
      <c r="D348" s="4" t="s">
        <v>16</v>
      </c>
      <c r="E348" s="98" t="s">
        <v>17</v>
      </c>
      <c r="F348" s="98" t="s">
        <v>17</v>
      </c>
      <c r="G348" s="98" t="s">
        <v>17</v>
      </c>
      <c r="H348" s="5" t="s">
        <v>18</v>
      </c>
      <c r="I348" s="89" t="s">
        <v>19</v>
      </c>
    </row>
    <row r="349" spans="1:9">
      <c r="A349" s="3">
        <v>45931</v>
      </c>
      <c r="B349" s="66"/>
      <c r="C349" s="67"/>
      <c r="D349" s="66"/>
      <c r="E349" s="66"/>
      <c r="F349" s="66"/>
      <c r="G349" s="66"/>
      <c r="H349" s="33">
        <f>B349+E349+F349+G349</f>
        <v>0</v>
      </c>
      <c r="I349" s="88"/>
    </row>
    <row r="350" spans="1:9">
      <c r="A350" s="3">
        <f>A349+1</f>
        <v>45932</v>
      </c>
      <c r="B350" s="66"/>
      <c r="C350" s="67"/>
      <c r="D350" s="66"/>
      <c r="E350" s="66"/>
      <c r="F350" s="66"/>
      <c r="G350" s="66"/>
      <c r="H350" s="33">
        <f t="shared" ref="H350:H379" si="27">B350+E350+F350+G350</f>
        <v>0</v>
      </c>
      <c r="I350" s="84"/>
    </row>
    <row r="351" spans="1:9">
      <c r="A351" s="3">
        <f t="shared" ref="A351:A379" si="28">A350+1</f>
        <v>45933</v>
      </c>
      <c r="B351" s="66"/>
      <c r="C351" s="67"/>
      <c r="D351" s="66"/>
      <c r="E351" s="66"/>
      <c r="F351" s="66"/>
      <c r="G351" s="66"/>
      <c r="H351" s="33">
        <f t="shared" si="27"/>
        <v>0</v>
      </c>
      <c r="I351" s="84"/>
    </row>
    <row r="352" spans="1:9">
      <c r="A352" s="2">
        <f t="shared" si="28"/>
        <v>45934</v>
      </c>
      <c r="B352" s="64"/>
      <c r="C352" s="65"/>
      <c r="D352" s="64"/>
      <c r="E352" s="64"/>
      <c r="F352" s="64"/>
      <c r="G352" s="64"/>
      <c r="H352" s="22">
        <f t="shared" si="27"/>
        <v>0</v>
      </c>
      <c r="I352" s="107"/>
    </row>
    <row r="353" spans="1:9">
      <c r="A353" s="2">
        <f t="shared" si="28"/>
        <v>45935</v>
      </c>
      <c r="B353" s="64"/>
      <c r="C353" s="65"/>
      <c r="D353" s="64"/>
      <c r="E353" s="64"/>
      <c r="F353" s="64"/>
      <c r="G353" s="64"/>
      <c r="H353" s="22">
        <f t="shared" si="27"/>
        <v>0</v>
      </c>
      <c r="I353" s="104">
        <f>H340+H341+H349+H350+H351+H352+H353</f>
        <v>0</v>
      </c>
    </row>
    <row r="354" spans="1:9">
      <c r="A354" s="3">
        <f t="shared" si="28"/>
        <v>45936</v>
      </c>
      <c r="B354" s="66"/>
      <c r="C354" s="67"/>
      <c r="D354" s="66"/>
      <c r="E354" s="66"/>
      <c r="F354" s="66"/>
      <c r="G354" s="66"/>
      <c r="H354" s="33">
        <f t="shared" si="27"/>
        <v>0</v>
      </c>
      <c r="I354" s="92"/>
    </row>
    <row r="355" spans="1:9">
      <c r="A355" s="3">
        <f t="shared" si="28"/>
        <v>45937</v>
      </c>
      <c r="B355" s="66"/>
      <c r="C355" s="67"/>
      <c r="D355" s="66"/>
      <c r="E355" s="66"/>
      <c r="F355" s="66"/>
      <c r="G355" s="66"/>
      <c r="H355" s="33">
        <f t="shared" si="27"/>
        <v>0</v>
      </c>
      <c r="I355" s="84"/>
    </row>
    <row r="356" spans="1:9">
      <c r="A356" s="3">
        <f t="shared" si="28"/>
        <v>45938</v>
      </c>
      <c r="B356" s="66"/>
      <c r="C356" s="67"/>
      <c r="D356" s="66"/>
      <c r="E356" s="66"/>
      <c r="F356" s="66"/>
      <c r="G356" s="66"/>
      <c r="H356" s="33">
        <f t="shared" si="27"/>
        <v>0</v>
      </c>
      <c r="I356" s="83"/>
    </row>
    <row r="357" spans="1:9">
      <c r="A357" s="3">
        <f t="shared" si="28"/>
        <v>45939</v>
      </c>
      <c r="B357" s="66"/>
      <c r="C357" s="67"/>
      <c r="D357" s="66"/>
      <c r="E357" s="66"/>
      <c r="F357" s="66"/>
      <c r="G357" s="66"/>
      <c r="H357" s="33">
        <f t="shared" si="27"/>
        <v>0</v>
      </c>
      <c r="I357" s="84"/>
    </row>
    <row r="358" spans="1:9">
      <c r="A358" s="3">
        <f t="shared" si="28"/>
        <v>45940</v>
      </c>
      <c r="B358" s="66"/>
      <c r="C358" s="67"/>
      <c r="D358" s="66"/>
      <c r="E358" s="66"/>
      <c r="F358" s="66"/>
      <c r="G358" s="66"/>
      <c r="H358" s="33">
        <f t="shared" si="27"/>
        <v>0</v>
      </c>
      <c r="I358" s="84"/>
    </row>
    <row r="359" spans="1:9">
      <c r="A359" s="2">
        <f t="shared" si="28"/>
        <v>45941</v>
      </c>
      <c r="B359" s="64"/>
      <c r="C359" s="65"/>
      <c r="D359" s="64"/>
      <c r="E359" s="64"/>
      <c r="F359" s="64"/>
      <c r="G359" s="64"/>
      <c r="H359" s="22">
        <f t="shared" si="27"/>
        <v>0</v>
      </c>
      <c r="I359" s="107"/>
    </row>
    <row r="360" spans="1:9">
      <c r="A360" s="2">
        <f t="shared" si="28"/>
        <v>45942</v>
      </c>
      <c r="B360" s="64"/>
      <c r="C360" s="65"/>
      <c r="D360" s="64"/>
      <c r="E360" s="64"/>
      <c r="F360" s="64"/>
      <c r="G360" s="64"/>
      <c r="H360" s="22">
        <f t="shared" si="27"/>
        <v>0</v>
      </c>
      <c r="I360" s="104">
        <f>SUM(H354:H360)</f>
        <v>0</v>
      </c>
    </row>
    <row r="361" spans="1:9">
      <c r="A361" s="3">
        <f t="shared" si="28"/>
        <v>45943</v>
      </c>
      <c r="B361" s="66"/>
      <c r="C361" s="67"/>
      <c r="D361" s="66"/>
      <c r="E361" s="66"/>
      <c r="F361" s="66"/>
      <c r="G361" s="66"/>
      <c r="H361" s="33">
        <f t="shared" si="27"/>
        <v>0</v>
      </c>
      <c r="I361" s="83"/>
    </row>
    <row r="362" spans="1:9">
      <c r="A362" s="3">
        <f t="shared" si="28"/>
        <v>45944</v>
      </c>
      <c r="B362" s="66"/>
      <c r="C362" s="67"/>
      <c r="D362" s="66"/>
      <c r="E362" s="66"/>
      <c r="F362" s="66"/>
      <c r="G362" s="66"/>
      <c r="H362" s="33">
        <f t="shared" si="27"/>
        <v>0</v>
      </c>
      <c r="I362" s="84"/>
    </row>
    <row r="363" spans="1:9">
      <c r="A363" s="3">
        <f t="shared" si="28"/>
        <v>45945</v>
      </c>
      <c r="B363" s="66"/>
      <c r="C363" s="67"/>
      <c r="D363" s="66"/>
      <c r="E363" s="66"/>
      <c r="F363" s="66"/>
      <c r="G363" s="66"/>
      <c r="H363" s="33">
        <f t="shared" si="27"/>
        <v>0</v>
      </c>
      <c r="I363" s="83"/>
    </row>
    <row r="364" spans="1:9">
      <c r="A364" s="3">
        <f t="shared" si="28"/>
        <v>45946</v>
      </c>
      <c r="B364" s="66"/>
      <c r="C364" s="67"/>
      <c r="D364" s="66"/>
      <c r="E364" s="66"/>
      <c r="F364" s="66"/>
      <c r="G364" s="66"/>
      <c r="H364" s="33">
        <f t="shared" si="27"/>
        <v>0</v>
      </c>
      <c r="I364" s="84"/>
    </row>
    <row r="365" spans="1:9">
      <c r="A365" s="3">
        <f t="shared" si="28"/>
        <v>45947</v>
      </c>
      <c r="B365" s="66"/>
      <c r="C365" s="67"/>
      <c r="D365" s="66"/>
      <c r="E365" s="66"/>
      <c r="F365" s="66"/>
      <c r="G365" s="66"/>
      <c r="H365" s="33">
        <f t="shared" si="27"/>
        <v>0</v>
      </c>
      <c r="I365" s="84"/>
    </row>
    <row r="366" spans="1:9">
      <c r="A366" s="2">
        <f t="shared" si="28"/>
        <v>45948</v>
      </c>
      <c r="B366" s="64"/>
      <c r="C366" s="65"/>
      <c r="D366" s="64"/>
      <c r="E366" s="64"/>
      <c r="F366" s="64"/>
      <c r="G366" s="64"/>
      <c r="H366" s="22">
        <f t="shared" si="27"/>
        <v>0</v>
      </c>
      <c r="I366" s="107"/>
    </row>
    <row r="367" spans="1:9">
      <c r="A367" s="2">
        <f t="shared" si="28"/>
        <v>45949</v>
      </c>
      <c r="B367" s="64"/>
      <c r="C367" s="65"/>
      <c r="D367" s="64"/>
      <c r="E367" s="64"/>
      <c r="F367" s="64"/>
      <c r="G367" s="64"/>
      <c r="H367" s="22">
        <f t="shared" si="27"/>
        <v>0</v>
      </c>
      <c r="I367" s="104">
        <f>SUM(H361:H367)</f>
        <v>0</v>
      </c>
    </row>
    <row r="368" spans="1:9">
      <c r="A368" s="3">
        <f t="shared" si="28"/>
        <v>45950</v>
      </c>
      <c r="B368" s="66"/>
      <c r="C368" s="67"/>
      <c r="D368" s="66"/>
      <c r="E368" s="66"/>
      <c r="F368" s="66"/>
      <c r="G368" s="66"/>
      <c r="H368" s="33">
        <f t="shared" si="27"/>
        <v>0</v>
      </c>
      <c r="I368" s="83"/>
    </row>
    <row r="369" spans="1:9">
      <c r="A369" s="3">
        <f t="shared" si="28"/>
        <v>45951</v>
      </c>
      <c r="B369" s="66"/>
      <c r="C369" s="67"/>
      <c r="D369" s="66"/>
      <c r="E369" s="66"/>
      <c r="F369" s="66"/>
      <c r="G369" s="66"/>
      <c r="H369" s="33">
        <f t="shared" si="27"/>
        <v>0</v>
      </c>
      <c r="I369" s="84"/>
    </row>
    <row r="370" spans="1:9">
      <c r="A370" s="3">
        <f t="shared" si="28"/>
        <v>45952</v>
      </c>
      <c r="B370" s="66"/>
      <c r="C370" s="67"/>
      <c r="D370" s="66"/>
      <c r="E370" s="66"/>
      <c r="F370" s="66"/>
      <c r="G370" s="66"/>
      <c r="H370" s="33">
        <f t="shared" si="27"/>
        <v>0</v>
      </c>
      <c r="I370" s="83"/>
    </row>
    <row r="371" spans="1:9">
      <c r="A371" s="3">
        <f t="shared" si="28"/>
        <v>45953</v>
      </c>
      <c r="B371" s="66"/>
      <c r="C371" s="67"/>
      <c r="D371" s="66"/>
      <c r="E371" s="66"/>
      <c r="F371" s="66"/>
      <c r="G371" s="66"/>
      <c r="H371" s="33">
        <f t="shared" si="27"/>
        <v>0</v>
      </c>
      <c r="I371" s="84"/>
    </row>
    <row r="372" spans="1:9">
      <c r="A372" s="3">
        <f t="shared" si="28"/>
        <v>45954</v>
      </c>
      <c r="B372" s="66"/>
      <c r="C372" s="67"/>
      <c r="D372" s="66"/>
      <c r="E372" s="66"/>
      <c r="F372" s="66"/>
      <c r="G372" s="66"/>
      <c r="H372" s="33">
        <f t="shared" si="27"/>
        <v>0</v>
      </c>
      <c r="I372" s="84"/>
    </row>
    <row r="373" spans="1:9">
      <c r="A373" s="2">
        <f t="shared" si="28"/>
        <v>45955</v>
      </c>
      <c r="B373" s="64"/>
      <c r="C373" s="65"/>
      <c r="D373" s="64"/>
      <c r="E373" s="64"/>
      <c r="F373" s="64"/>
      <c r="G373" s="64"/>
      <c r="H373" s="22">
        <f t="shared" si="27"/>
        <v>0</v>
      </c>
      <c r="I373" s="107"/>
    </row>
    <row r="374" spans="1:9">
      <c r="A374" s="2">
        <f t="shared" si="28"/>
        <v>45956</v>
      </c>
      <c r="B374" s="64"/>
      <c r="C374" s="65"/>
      <c r="D374" s="64"/>
      <c r="E374" s="64"/>
      <c r="F374" s="64"/>
      <c r="G374" s="64"/>
      <c r="H374" s="22">
        <f t="shared" si="27"/>
        <v>0</v>
      </c>
      <c r="I374" s="104">
        <f>SUM(H368:H374)</f>
        <v>0</v>
      </c>
    </row>
    <row r="375" spans="1:9">
      <c r="A375" s="3">
        <f t="shared" si="28"/>
        <v>45957</v>
      </c>
      <c r="B375" s="66"/>
      <c r="C375" s="67"/>
      <c r="D375" s="66"/>
      <c r="E375" s="66"/>
      <c r="F375" s="66"/>
      <c r="G375" s="66"/>
      <c r="H375" s="33">
        <f t="shared" si="27"/>
        <v>0</v>
      </c>
      <c r="I375" s="83"/>
    </row>
    <row r="376" spans="1:9">
      <c r="A376" s="3">
        <f t="shared" si="28"/>
        <v>45958</v>
      </c>
      <c r="B376" s="66"/>
      <c r="C376" s="67"/>
      <c r="D376" s="66"/>
      <c r="E376" s="66"/>
      <c r="F376" s="66"/>
      <c r="G376" s="66"/>
      <c r="H376" s="33">
        <f t="shared" si="27"/>
        <v>0</v>
      </c>
      <c r="I376" s="84"/>
    </row>
    <row r="377" spans="1:9">
      <c r="A377" s="3">
        <f t="shared" si="28"/>
        <v>45959</v>
      </c>
      <c r="B377" s="66"/>
      <c r="C377" s="67"/>
      <c r="D377" s="66"/>
      <c r="E377" s="66"/>
      <c r="F377" s="66"/>
      <c r="G377" s="66"/>
      <c r="H377" s="33">
        <f t="shared" si="27"/>
        <v>0</v>
      </c>
      <c r="I377" s="83"/>
    </row>
    <row r="378" spans="1:9">
      <c r="A378" s="3">
        <f t="shared" si="28"/>
        <v>45960</v>
      </c>
      <c r="B378" s="66"/>
      <c r="C378" s="67"/>
      <c r="D378" s="66"/>
      <c r="E378" s="66"/>
      <c r="F378" s="66"/>
      <c r="G378" s="66"/>
      <c r="H378" s="33">
        <f t="shared" si="27"/>
        <v>0</v>
      </c>
      <c r="I378" s="84"/>
    </row>
    <row r="379" spans="1:9" ht="13.5" thickBot="1">
      <c r="A379" s="3">
        <f t="shared" si="28"/>
        <v>45961</v>
      </c>
      <c r="B379" s="66"/>
      <c r="C379" s="67"/>
      <c r="D379" s="66"/>
      <c r="E379" s="66"/>
      <c r="F379" s="66"/>
      <c r="G379" s="66"/>
      <c r="H379" s="33">
        <f t="shared" si="27"/>
        <v>0</v>
      </c>
      <c r="I379" s="87"/>
    </row>
    <row r="380" spans="1:9" ht="13.5" thickBot="1">
      <c r="A380" s="23" t="s">
        <v>21</v>
      </c>
      <c r="B380" s="24">
        <f>SUM(B349:B379)</f>
        <v>0</v>
      </c>
      <c r="C380" s="20"/>
      <c r="D380" s="24">
        <f>SUM(D349:D379)</f>
        <v>0</v>
      </c>
      <c r="E380" s="24">
        <f>SUM(E349:E379)</f>
        <v>0</v>
      </c>
      <c r="F380" s="24">
        <f t="shared" ref="F380" si="29">SUM(F349:F379)</f>
        <v>0</v>
      </c>
      <c r="G380" s="24">
        <f t="shared" ref="G380" si="30">SUM(G349:G379)</f>
        <v>0</v>
      </c>
      <c r="H380" s="25">
        <f>SUM(H349:H379)</f>
        <v>0</v>
      </c>
    </row>
    <row r="381" spans="1:9" ht="13.5" thickBot="1">
      <c r="A381" s="21" t="s">
        <v>22</v>
      </c>
      <c r="B381" s="68"/>
      <c r="C381" s="8"/>
      <c r="D381" s="9"/>
      <c r="E381" s="9"/>
      <c r="F381" s="9"/>
      <c r="G381" s="8"/>
      <c r="H381" s="10"/>
    </row>
    <row r="382" spans="1:9" ht="13.5" thickBot="1">
      <c r="A382" s="26" t="s">
        <v>23</v>
      </c>
      <c r="B382" s="27">
        <f>B380*B381</f>
        <v>0</v>
      </c>
      <c r="C382" s="28"/>
      <c r="D382" s="29"/>
      <c r="E382" s="29"/>
      <c r="F382" s="29"/>
      <c r="G382" s="28"/>
      <c r="H382" s="30"/>
    </row>
    <row r="383" spans="1:9" ht="26.25" thickBot="1">
      <c r="A383" s="6" t="s">
        <v>24</v>
      </c>
      <c r="B383" s="7">
        <f>B345+H380</f>
        <v>0</v>
      </c>
      <c r="C383" s="8"/>
      <c r="D383" s="9"/>
      <c r="E383" s="9"/>
      <c r="F383" s="9"/>
      <c r="G383" s="55"/>
      <c r="H383" s="54"/>
    </row>
    <row r="384" spans="1:9" ht="13.5" thickBot="1"/>
    <row r="385" spans="1:9" ht="13.5" thickBot="1">
      <c r="A385" s="37" t="s">
        <v>42</v>
      </c>
      <c r="B385" s="38">
        <f>(C6/5)*19</f>
        <v>0</v>
      </c>
      <c r="C385" s="39" t="s">
        <v>13</v>
      </c>
      <c r="D385" s="40"/>
      <c r="E385" s="40"/>
      <c r="F385" s="40"/>
      <c r="G385" s="41"/>
      <c r="H385" s="42"/>
    </row>
    <row r="386" spans="1:9" ht="39" thickBot="1">
      <c r="A386" s="34"/>
      <c r="B386" s="4" t="s">
        <v>14</v>
      </c>
      <c r="C386" s="4" t="s">
        <v>15</v>
      </c>
      <c r="D386" s="4" t="s">
        <v>16</v>
      </c>
      <c r="E386" s="98" t="s">
        <v>17</v>
      </c>
      <c r="F386" s="98" t="s">
        <v>17</v>
      </c>
      <c r="G386" s="98" t="s">
        <v>17</v>
      </c>
      <c r="H386" s="5" t="s">
        <v>18</v>
      </c>
      <c r="I386" s="89" t="s">
        <v>19</v>
      </c>
    </row>
    <row r="387" spans="1:9">
      <c r="A387" s="2">
        <v>45962</v>
      </c>
      <c r="B387" s="64"/>
      <c r="C387" s="65" t="s">
        <v>43</v>
      </c>
      <c r="D387" s="64"/>
      <c r="E387" s="64"/>
      <c r="F387" s="64"/>
      <c r="G387" s="64"/>
      <c r="H387" s="22">
        <f>B387+E387+F387+G387</f>
        <v>0</v>
      </c>
      <c r="I387" s="108"/>
    </row>
    <row r="388" spans="1:9">
      <c r="A388" s="2">
        <f>A387+1</f>
        <v>45963</v>
      </c>
      <c r="B388" s="64"/>
      <c r="C388" s="65"/>
      <c r="D388" s="64"/>
      <c r="E388" s="64"/>
      <c r="F388" s="64"/>
      <c r="G388" s="64"/>
      <c r="H388" s="22">
        <f t="shared" ref="H388:H416" si="31">B388+E388+F388+G388</f>
        <v>0</v>
      </c>
      <c r="I388" s="104">
        <f>H375+H376+H377+H378+H379+H387+H388</f>
        <v>0</v>
      </c>
    </row>
    <row r="389" spans="1:9">
      <c r="A389" s="3">
        <f t="shared" ref="A389:A416" si="32">A388+1</f>
        <v>45964</v>
      </c>
      <c r="B389" s="66"/>
      <c r="C389" s="67"/>
      <c r="D389" s="66"/>
      <c r="E389" s="66"/>
      <c r="F389" s="66"/>
      <c r="G389" s="66"/>
      <c r="H389" s="33">
        <f t="shared" si="31"/>
        <v>0</v>
      </c>
      <c r="I389" s="92"/>
    </row>
    <row r="390" spans="1:9">
      <c r="A390" s="3">
        <f t="shared" si="32"/>
        <v>45965</v>
      </c>
      <c r="B390" s="66"/>
      <c r="C390" s="67"/>
      <c r="D390" s="66"/>
      <c r="E390" s="66"/>
      <c r="F390" s="66"/>
      <c r="G390" s="66"/>
      <c r="H390" s="33">
        <f t="shared" si="31"/>
        <v>0</v>
      </c>
      <c r="I390" s="84"/>
    </row>
    <row r="391" spans="1:9">
      <c r="A391" s="3">
        <f t="shared" si="32"/>
        <v>45966</v>
      </c>
      <c r="B391" s="66"/>
      <c r="C391" s="67"/>
      <c r="D391" s="66"/>
      <c r="E391" s="66"/>
      <c r="F391" s="66"/>
      <c r="G391" s="66"/>
      <c r="H391" s="33">
        <f t="shared" si="31"/>
        <v>0</v>
      </c>
      <c r="I391" s="83"/>
    </row>
    <row r="392" spans="1:9">
      <c r="A392" s="3">
        <f t="shared" si="32"/>
        <v>45967</v>
      </c>
      <c r="B392" s="66"/>
      <c r="C392" s="67"/>
      <c r="D392" s="66"/>
      <c r="E392" s="66"/>
      <c r="F392" s="66"/>
      <c r="G392" s="66"/>
      <c r="H392" s="33">
        <f t="shared" si="31"/>
        <v>0</v>
      </c>
      <c r="I392" s="84"/>
    </row>
    <row r="393" spans="1:9">
      <c r="A393" s="3">
        <f t="shared" si="32"/>
        <v>45968</v>
      </c>
      <c r="B393" s="66"/>
      <c r="C393" s="67"/>
      <c r="D393" s="66"/>
      <c r="E393" s="66"/>
      <c r="F393" s="66"/>
      <c r="G393" s="66"/>
      <c r="H393" s="33">
        <f t="shared" si="31"/>
        <v>0</v>
      </c>
      <c r="I393" s="84"/>
    </row>
    <row r="394" spans="1:9">
      <c r="A394" s="2">
        <f t="shared" si="32"/>
        <v>45969</v>
      </c>
      <c r="B394" s="64"/>
      <c r="C394" s="65"/>
      <c r="D394" s="64"/>
      <c r="E394" s="64"/>
      <c r="F394" s="64"/>
      <c r="G394" s="64"/>
      <c r="H394" s="22">
        <f t="shared" si="31"/>
        <v>0</v>
      </c>
      <c r="I394" s="107"/>
    </row>
    <row r="395" spans="1:9">
      <c r="A395" s="2">
        <f t="shared" si="32"/>
        <v>45970</v>
      </c>
      <c r="B395" s="64"/>
      <c r="C395" s="65"/>
      <c r="D395" s="64"/>
      <c r="E395" s="64"/>
      <c r="F395" s="64"/>
      <c r="G395" s="64"/>
      <c r="H395" s="22">
        <f t="shared" si="31"/>
        <v>0</v>
      </c>
      <c r="I395" s="104">
        <f>SUM(H389:H395)</f>
        <v>0</v>
      </c>
    </row>
    <row r="396" spans="1:9">
      <c r="A396" s="3">
        <f t="shared" si="32"/>
        <v>45971</v>
      </c>
      <c r="B396" s="66"/>
      <c r="C396" s="67"/>
      <c r="D396" s="66"/>
      <c r="E396" s="66"/>
      <c r="F396" s="66"/>
      <c r="G396" s="66"/>
      <c r="H396" s="33">
        <f t="shared" si="31"/>
        <v>0</v>
      </c>
      <c r="I396" s="83"/>
    </row>
    <row r="397" spans="1:9">
      <c r="A397" s="2">
        <f t="shared" si="32"/>
        <v>45972</v>
      </c>
      <c r="B397" s="64"/>
      <c r="C397" s="65" t="s">
        <v>44</v>
      </c>
      <c r="D397" s="64"/>
      <c r="E397" s="64"/>
      <c r="F397" s="64"/>
      <c r="G397" s="64"/>
      <c r="H397" s="22">
        <f t="shared" si="31"/>
        <v>0</v>
      </c>
      <c r="I397" s="107"/>
    </row>
    <row r="398" spans="1:9">
      <c r="A398" s="3">
        <f t="shared" si="32"/>
        <v>45973</v>
      </c>
      <c r="B398" s="66"/>
      <c r="C398" s="67"/>
      <c r="D398" s="66"/>
      <c r="E398" s="66"/>
      <c r="F398" s="66"/>
      <c r="G398" s="66"/>
      <c r="H398" s="33">
        <f t="shared" si="31"/>
        <v>0</v>
      </c>
      <c r="I398" s="83"/>
    </row>
    <row r="399" spans="1:9">
      <c r="A399" s="3">
        <f t="shared" si="32"/>
        <v>45974</v>
      </c>
      <c r="B399" s="66"/>
      <c r="C399" s="67"/>
      <c r="D399" s="66"/>
      <c r="E399" s="66"/>
      <c r="F399" s="66"/>
      <c r="G399" s="66"/>
      <c r="H399" s="33">
        <f t="shared" si="31"/>
        <v>0</v>
      </c>
      <c r="I399" s="84"/>
    </row>
    <row r="400" spans="1:9">
      <c r="A400" s="3">
        <f t="shared" si="32"/>
        <v>45975</v>
      </c>
      <c r="B400" s="66"/>
      <c r="C400" s="67"/>
      <c r="D400" s="66"/>
      <c r="E400" s="66"/>
      <c r="F400" s="66"/>
      <c r="G400" s="66"/>
      <c r="H400" s="33">
        <f t="shared" si="31"/>
        <v>0</v>
      </c>
      <c r="I400" s="84"/>
    </row>
    <row r="401" spans="1:9">
      <c r="A401" s="2">
        <f t="shared" si="32"/>
        <v>45976</v>
      </c>
      <c r="B401" s="64"/>
      <c r="C401" s="65"/>
      <c r="D401" s="64"/>
      <c r="E401" s="64"/>
      <c r="F401" s="64"/>
      <c r="G401" s="64"/>
      <c r="H401" s="22">
        <f t="shared" si="31"/>
        <v>0</v>
      </c>
      <c r="I401" s="107"/>
    </row>
    <row r="402" spans="1:9">
      <c r="A402" s="2">
        <f t="shared" si="32"/>
        <v>45977</v>
      </c>
      <c r="B402" s="64"/>
      <c r="C402" s="65"/>
      <c r="D402" s="64"/>
      <c r="E402" s="64"/>
      <c r="F402" s="64"/>
      <c r="G402" s="64"/>
      <c r="H402" s="22">
        <f t="shared" si="31"/>
        <v>0</v>
      </c>
      <c r="I402" s="104">
        <f>SUM(H396:H402)</f>
        <v>0</v>
      </c>
    </row>
    <row r="403" spans="1:9">
      <c r="A403" s="3">
        <f t="shared" si="32"/>
        <v>45978</v>
      </c>
      <c r="B403" s="66"/>
      <c r="C403" s="67"/>
      <c r="D403" s="66"/>
      <c r="E403" s="66"/>
      <c r="F403" s="66"/>
      <c r="G403" s="66"/>
      <c r="H403" s="33">
        <f t="shared" si="31"/>
        <v>0</v>
      </c>
      <c r="I403" s="83"/>
    </row>
    <row r="404" spans="1:9">
      <c r="A404" s="3">
        <f t="shared" si="32"/>
        <v>45979</v>
      </c>
      <c r="B404" s="66"/>
      <c r="C404" s="67"/>
      <c r="D404" s="66"/>
      <c r="E404" s="66"/>
      <c r="F404" s="66"/>
      <c r="G404" s="66"/>
      <c r="H404" s="33">
        <f t="shared" si="31"/>
        <v>0</v>
      </c>
      <c r="I404" s="84"/>
    </row>
    <row r="405" spans="1:9">
      <c r="A405" s="3">
        <f t="shared" si="32"/>
        <v>45980</v>
      </c>
      <c r="B405" s="66"/>
      <c r="C405" s="67"/>
      <c r="D405" s="66"/>
      <c r="E405" s="66"/>
      <c r="F405" s="66"/>
      <c r="G405" s="66"/>
      <c r="H405" s="33">
        <f t="shared" si="31"/>
        <v>0</v>
      </c>
      <c r="I405" s="83"/>
    </row>
    <row r="406" spans="1:9">
      <c r="A406" s="3">
        <f t="shared" si="32"/>
        <v>45981</v>
      </c>
      <c r="B406" s="66"/>
      <c r="C406" s="67"/>
      <c r="D406" s="66"/>
      <c r="E406" s="66"/>
      <c r="F406" s="66"/>
      <c r="G406" s="66"/>
      <c r="H406" s="33">
        <f t="shared" si="31"/>
        <v>0</v>
      </c>
      <c r="I406" s="84"/>
    </row>
    <row r="407" spans="1:9">
      <c r="A407" s="3">
        <f t="shared" si="32"/>
        <v>45982</v>
      </c>
      <c r="B407" s="66"/>
      <c r="C407" s="67"/>
      <c r="D407" s="66"/>
      <c r="E407" s="66"/>
      <c r="F407" s="66"/>
      <c r="G407" s="66"/>
      <c r="H407" s="33">
        <f t="shared" si="31"/>
        <v>0</v>
      </c>
      <c r="I407" s="84"/>
    </row>
    <row r="408" spans="1:9">
      <c r="A408" s="2">
        <f t="shared" si="32"/>
        <v>45983</v>
      </c>
      <c r="B408" s="64"/>
      <c r="C408" s="65"/>
      <c r="D408" s="64"/>
      <c r="E408" s="64"/>
      <c r="F408" s="64"/>
      <c r="G408" s="64"/>
      <c r="H408" s="22">
        <f t="shared" si="31"/>
        <v>0</v>
      </c>
      <c r="I408" s="107"/>
    </row>
    <row r="409" spans="1:9">
      <c r="A409" s="2">
        <f t="shared" si="32"/>
        <v>45984</v>
      </c>
      <c r="B409" s="64"/>
      <c r="C409" s="65"/>
      <c r="D409" s="64"/>
      <c r="E409" s="64"/>
      <c r="F409" s="64"/>
      <c r="G409" s="64"/>
      <c r="H409" s="22">
        <f t="shared" si="31"/>
        <v>0</v>
      </c>
      <c r="I409" s="104">
        <f>SUM(H403:H409)</f>
        <v>0</v>
      </c>
    </row>
    <row r="410" spans="1:9">
      <c r="A410" s="3">
        <f t="shared" si="32"/>
        <v>45985</v>
      </c>
      <c r="B410" s="66"/>
      <c r="C410" s="67"/>
      <c r="D410" s="66"/>
      <c r="E410" s="66"/>
      <c r="F410" s="66"/>
      <c r="G410" s="66"/>
      <c r="H410" s="33">
        <f t="shared" si="31"/>
        <v>0</v>
      </c>
      <c r="I410" s="83"/>
    </row>
    <row r="411" spans="1:9">
      <c r="A411" s="3">
        <f t="shared" si="32"/>
        <v>45986</v>
      </c>
      <c r="B411" s="66"/>
      <c r="C411" s="67"/>
      <c r="D411" s="66"/>
      <c r="E411" s="66"/>
      <c r="F411" s="66"/>
      <c r="G411" s="66"/>
      <c r="H411" s="33">
        <f t="shared" si="31"/>
        <v>0</v>
      </c>
      <c r="I411" s="84"/>
    </row>
    <row r="412" spans="1:9">
      <c r="A412" s="3">
        <f t="shared" si="32"/>
        <v>45987</v>
      </c>
      <c r="B412" s="66"/>
      <c r="C412" s="67"/>
      <c r="D412" s="66"/>
      <c r="E412" s="66"/>
      <c r="F412" s="66"/>
      <c r="G412" s="66"/>
      <c r="H412" s="33">
        <f t="shared" si="31"/>
        <v>0</v>
      </c>
      <c r="I412" s="83"/>
    </row>
    <row r="413" spans="1:9">
      <c r="A413" s="3">
        <f t="shared" si="32"/>
        <v>45988</v>
      </c>
      <c r="B413" s="66"/>
      <c r="C413" s="67"/>
      <c r="D413" s="66"/>
      <c r="E413" s="66"/>
      <c r="F413" s="66"/>
      <c r="G413" s="66"/>
      <c r="H413" s="33">
        <f t="shared" si="31"/>
        <v>0</v>
      </c>
      <c r="I413" s="84"/>
    </row>
    <row r="414" spans="1:9">
      <c r="A414" s="3">
        <f t="shared" si="32"/>
        <v>45989</v>
      </c>
      <c r="B414" s="66"/>
      <c r="C414" s="67"/>
      <c r="D414" s="66"/>
      <c r="E414" s="66"/>
      <c r="F414" s="66"/>
      <c r="G414" s="66"/>
      <c r="H414" s="33">
        <f t="shared" si="31"/>
        <v>0</v>
      </c>
      <c r="I414" s="84"/>
    </row>
    <row r="415" spans="1:9">
      <c r="A415" s="2">
        <f t="shared" si="32"/>
        <v>45990</v>
      </c>
      <c r="B415" s="64"/>
      <c r="C415" s="65"/>
      <c r="D415" s="64"/>
      <c r="E415" s="64"/>
      <c r="F415" s="64"/>
      <c r="G415" s="64"/>
      <c r="H415" s="22">
        <f t="shared" si="31"/>
        <v>0</v>
      </c>
      <c r="I415" s="107"/>
    </row>
    <row r="416" spans="1:9" ht="13.5" thickBot="1">
      <c r="A416" s="2">
        <f t="shared" si="32"/>
        <v>45991</v>
      </c>
      <c r="B416" s="64"/>
      <c r="C416" s="65"/>
      <c r="D416" s="64"/>
      <c r="E416" s="64"/>
      <c r="F416" s="64"/>
      <c r="G416" s="64"/>
      <c r="H416" s="22">
        <f t="shared" si="31"/>
        <v>0</v>
      </c>
      <c r="I416" s="110">
        <f>SUM(H410:H416)</f>
        <v>0</v>
      </c>
    </row>
    <row r="417" spans="1:9" ht="13.5" thickBot="1">
      <c r="A417" s="23" t="s">
        <v>21</v>
      </c>
      <c r="B417" s="24">
        <f>SUM(B387:B416)</f>
        <v>0</v>
      </c>
      <c r="C417" s="20"/>
      <c r="D417" s="24">
        <f>SUM(D387:D416)</f>
        <v>0</v>
      </c>
      <c r="E417" s="24">
        <f>SUM(E387:E416)</f>
        <v>0</v>
      </c>
      <c r="F417" s="24">
        <f>SUM(F387:F416)</f>
        <v>0</v>
      </c>
      <c r="G417" s="24">
        <f>SUM(G387:G416)</f>
        <v>0</v>
      </c>
      <c r="H417" s="25">
        <f>SUM(H387:H416)</f>
        <v>0</v>
      </c>
    </row>
    <row r="418" spans="1:9" ht="13.5" thickBot="1">
      <c r="A418" s="21" t="s">
        <v>22</v>
      </c>
      <c r="B418" s="68"/>
      <c r="C418" s="8"/>
      <c r="D418" s="9"/>
      <c r="E418" s="9"/>
      <c r="F418" s="9"/>
      <c r="G418" s="8"/>
      <c r="H418" s="10"/>
    </row>
    <row r="419" spans="1:9" ht="13.5" thickBot="1">
      <c r="A419" s="26" t="s">
        <v>23</v>
      </c>
      <c r="B419" s="27">
        <f>B417*B418</f>
        <v>0</v>
      </c>
      <c r="C419" s="28"/>
      <c r="D419" s="29"/>
      <c r="E419" s="29"/>
      <c r="F419" s="29"/>
      <c r="G419" s="28"/>
      <c r="H419" s="30"/>
    </row>
    <row r="420" spans="1:9" ht="26.25" thickBot="1">
      <c r="A420" s="6" t="s">
        <v>24</v>
      </c>
      <c r="B420" s="7">
        <f>B383+H417</f>
        <v>0</v>
      </c>
      <c r="C420" s="8"/>
      <c r="D420" s="9"/>
      <c r="E420" s="9"/>
      <c r="F420" s="9"/>
      <c r="G420" s="55"/>
      <c r="H420" s="54"/>
    </row>
    <row r="421" spans="1:9" ht="13.5" thickBot="1"/>
    <row r="422" spans="1:9" ht="13.5" thickBot="1">
      <c r="A422" s="37" t="s">
        <v>45</v>
      </c>
      <c r="B422" s="38">
        <f>(C6/5)*22</f>
        <v>0</v>
      </c>
      <c r="C422" s="39" t="s">
        <v>13</v>
      </c>
      <c r="D422" s="40"/>
      <c r="E422" s="40"/>
      <c r="F422" s="40"/>
      <c r="G422" s="41"/>
      <c r="H422" s="42"/>
    </row>
    <row r="423" spans="1:9" ht="39" thickBot="1">
      <c r="A423" s="34"/>
      <c r="B423" s="4" t="s">
        <v>14</v>
      </c>
      <c r="C423" s="4" t="s">
        <v>15</v>
      </c>
      <c r="D423" s="4" t="s">
        <v>16</v>
      </c>
      <c r="E423" s="98" t="s">
        <v>17</v>
      </c>
      <c r="F423" s="98" t="s">
        <v>17</v>
      </c>
      <c r="G423" s="98" t="s">
        <v>17</v>
      </c>
      <c r="H423" s="5" t="s">
        <v>18</v>
      </c>
      <c r="I423" s="89" t="s">
        <v>19</v>
      </c>
    </row>
    <row r="424" spans="1:9">
      <c r="A424" s="3">
        <v>45992</v>
      </c>
      <c r="B424" s="66"/>
      <c r="C424" s="67"/>
      <c r="D424" s="66"/>
      <c r="E424" s="66"/>
      <c r="F424" s="66"/>
      <c r="G424" s="66"/>
      <c r="H424" s="33">
        <f>B424+E424+F424+G424</f>
        <v>0</v>
      </c>
      <c r="I424" s="103"/>
    </row>
    <row r="425" spans="1:9">
      <c r="A425" s="3">
        <f>A424+1</f>
        <v>45993</v>
      </c>
      <c r="B425" s="66"/>
      <c r="C425" s="67"/>
      <c r="D425" s="66"/>
      <c r="E425" s="66"/>
      <c r="F425" s="66"/>
      <c r="G425" s="66"/>
      <c r="H425" s="33">
        <f t="shared" ref="H425:H454" si="33">B425+E425+F425+G425</f>
        <v>0</v>
      </c>
      <c r="I425" s="84"/>
    </row>
    <row r="426" spans="1:9">
      <c r="A426" s="3">
        <f t="shared" ref="A426:A454" si="34">A425+1</f>
        <v>45994</v>
      </c>
      <c r="B426" s="66"/>
      <c r="C426" s="67"/>
      <c r="D426" s="66"/>
      <c r="E426" s="66"/>
      <c r="F426" s="66"/>
      <c r="G426" s="66"/>
      <c r="H426" s="33">
        <f t="shared" si="33"/>
        <v>0</v>
      </c>
      <c r="I426" s="83"/>
    </row>
    <row r="427" spans="1:9">
      <c r="A427" s="3">
        <f t="shared" si="34"/>
        <v>45995</v>
      </c>
      <c r="B427" s="66"/>
      <c r="C427" s="67"/>
      <c r="D427" s="66"/>
      <c r="E427" s="66"/>
      <c r="F427" s="66"/>
      <c r="G427" s="66"/>
      <c r="H427" s="33">
        <f t="shared" si="33"/>
        <v>0</v>
      </c>
      <c r="I427" s="84"/>
    </row>
    <row r="428" spans="1:9">
      <c r="A428" s="3">
        <f t="shared" si="34"/>
        <v>45996</v>
      </c>
      <c r="B428" s="66"/>
      <c r="C428" s="67"/>
      <c r="D428" s="66"/>
      <c r="E428" s="66"/>
      <c r="F428" s="66"/>
      <c r="G428" s="66"/>
      <c r="H428" s="33">
        <f t="shared" si="33"/>
        <v>0</v>
      </c>
      <c r="I428" s="84"/>
    </row>
    <row r="429" spans="1:9">
      <c r="A429" s="2">
        <f t="shared" si="34"/>
        <v>45997</v>
      </c>
      <c r="B429" s="64"/>
      <c r="C429" s="65"/>
      <c r="D429" s="64"/>
      <c r="E429" s="64"/>
      <c r="F429" s="64"/>
      <c r="G429" s="64"/>
      <c r="H429" s="22">
        <f t="shared" si="33"/>
        <v>0</v>
      </c>
      <c r="I429" s="107"/>
    </row>
    <row r="430" spans="1:9">
      <c r="A430" s="2">
        <f t="shared" si="34"/>
        <v>45998</v>
      </c>
      <c r="B430" s="64"/>
      <c r="C430" s="65"/>
      <c r="D430" s="64"/>
      <c r="E430" s="64"/>
      <c r="F430" s="64"/>
      <c r="G430" s="64"/>
      <c r="H430" s="22">
        <f t="shared" si="33"/>
        <v>0</v>
      </c>
      <c r="I430" s="104">
        <f>SUM(H424:H430)</f>
        <v>0</v>
      </c>
    </row>
    <row r="431" spans="1:9">
      <c r="A431" s="3">
        <f t="shared" si="34"/>
        <v>45999</v>
      </c>
      <c r="B431" s="66"/>
      <c r="C431" s="67"/>
      <c r="D431" s="66"/>
      <c r="E431" s="66"/>
      <c r="F431" s="66"/>
      <c r="G431" s="66"/>
      <c r="H431" s="33">
        <f t="shared" si="33"/>
        <v>0</v>
      </c>
      <c r="I431" s="83"/>
    </row>
    <row r="432" spans="1:9">
      <c r="A432" s="3">
        <f t="shared" si="34"/>
        <v>46000</v>
      </c>
      <c r="B432" s="66"/>
      <c r="C432" s="67"/>
      <c r="D432" s="66"/>
      <c r="E432" s="66"/>
      <c r="F432" s="66"/>
      <c r="G432" s="66"/>
      <c r="H432" s="33">
        <f t="shared" si="33"/>
        <v>0</v>
      </c>
      <c r="I432" s="84"/>
    </row>
    <row r="433" spans="1:9">
      <c r="A433" s="3">
        <f t="shared" si="34"/>
        <v>46001</v>
      </c>
      <c r="B433" s="66"/>
      <c r="C433" s="67"/>
      <c r="D433" s="66"/>
      <c r="E433" s="66"/>
      <c r="F433" s="66"/>
      <c r="G433" s="66"/>
      <c r="H433" s="33">
        <f t="shared" si="33"/>
        <v>0</v>
      </c>
      <c r="I433" s="83"/>
    </row>
    <row r="434" spans="1:9">
      <c r="A434" s="3">
        <f t="shared" si="34"/>
        <v>46002</v>
      </c>
      <c r="B434" s="66"/>
      <c r="C434" s="67"/>
      <c r="D434" s="66"/>
      <c r="E434" s="66"/>
      <c r="F434" s="66"/>
      <c r="G434" s="66"/>
      <c r="H434" s="33">
        <f t="shared" si="33"/>
        <v>0</v>
      </c>
      <c r="I434" s="84"/>
    </row>
    <row r="435" spans="1:9">
      <c r="A435" s="3">
        <f t="shared" si="34"/>
        <v>46003</v>
      </c>
      <c r="B435" s="66"/>
      <c r="C435" s="67"/>
      <c r="D435" s="66"/>
      <c r="E435" s="66"/>
      <c r="F435" s="66"/>
      <c r="G435" s="66"/>
      <c r="H435" s="33">
        <f t="shared" si="33"/>
        <v>0</v>
      </c>
      <c r="I435" s="84"/>
    </row>
    <row r="436" spans="1:9">
      <c r="A436" s="2">
        <f t="shared" si="34"/>
        <v>46004</v>
      </c>
      <c r="B436" s="64"/>
      <c r="C436" s="65"/>
      <c r="D436" s="64"/>
      <c r="E436" s="64"/>
      <c r="F436" s="64"/>
      <c r="G436" s="64"/>
      <c r="H436" s="22">
        <f t="shared" si="33"/>
        <v>0</v>
      </c>
      <c r="I436" s="107"/>
    </row>
    <row r="437" spans="1:9">
      <c r="A437" s="2">
        <f t="shared" si="34"/>
        <v>46005</v>
      </c>
      <c r="B437" s="64"/>
      <c r="C437" s="65"/>
      <c r="D437" s="64"/>
      <c r="E437" s="64"/>
      <c r="F437" s="64"/>
      <c r="G437" s="64"/>
      <c r="H437" s="22">
        <f t="shared" si="33"/>
        <v>0</v>
      </c>
      <c r="I437" s="104">
        <f>SUM(H431:H437)</f>
        <v>0</v>
      </c>
    </row>
    <row r="438" spans="1:9">
      <c r="A438" s="3">
        <f t="shared" si="34"/>
        <v>46006</v>
      </c>
      <c r="B438" s="66"/>
      <c r="C438" s="67"/>
      <c r="D438" s="66"/>
      <c r="E438" s="66"/>
      <c r="F438" s="66"/>
      <c r="G438" s="66"/>
      <c r="H438" s="33">
        <f t="shared" si="33"/>
        <v>0</v>
      </c>
      <c r="I438" s="83"/>
    </row>
    <row r="439" spans="1:9">
      <c r="A439" s="3">
        <f t="shared" si="34"/>
        <v>46007</v>
      </c>
      <c r="B439" s="66"/>
      <c r="C439" s="67"/>
      <c r="D439" s="66"/>
      <c r="E439" s="66"/>
      <c r="F439" s="66"/>
      <c r="G439" s="66"/>
      <c r="H439" s="33">
        <f t="shared" si="33"/>
        <v>0</v>
      </c>
      <c r="I439" s="84"/>
    </row>
    <row r="440" spans="1:9">
      <c r="A440" s="3">
        <f t="shared" si="34"/>
        <v>46008</v>
      </c>
      <c r="B440" s="66"/>
      <c r="C440" s="67"/>
      <c r="D440" s="66"/>
      <c r="E440" s="66"/>
      <c r="F440" s="66"/>
      <c r="G440" s="66"/>
      <c r="H440" s="33">
        <f t="shared" si="33"/>
        <v>0</v>
      </c>
      <c r="I440" s="83"/>
    </row>
    <row r="441" spans="1:9">
      <c r="A441" s="3">
        <f t="shared" si="34"/>
        <v>46009</v>
      </c>
      <c r="B441" s="66"/>
      <c r="C441" s="67"/>
      <c r="D441" s="66"/>
      <c r="E441" s="66"/>
      <c r="F441" s="66"/>
      <c r="G441" s="66"/>
      <c r="H441" s="33">
        <f t="shared" si="33"/>
        <v>0</v>
      </c>
      <c r="I441" s="84"/>
    </row>
    <row r="442" spans="1:9">
      <c r="A442" s="3">
        <f t="shared" si="34"/>
        <v>46010</v>
      </c>
      <c r="B442" s="66"/>
      <c r="C442" s="67"/>
      <c r="D442" s="66"/>
      <c r="E442" s="66"/>
      <c r="F442" s="66"/>
      <c r="G442" s="66"/>
      <c r="H442" s="33">
        <f t="shared" si="33"/>
        <v>0</v>
      </c>
      <c r="I442" s="84"/>
    </row>
    <row r="443" spans="1:9">
      <c r="A443" s="2">
        <f t="shared" si="34"/>
        <v>46011</v>
      </c>
      <c r="B443" s="64"/>
      <c r="C443" s="65"/>
      <c r="D443" s="64"/>
      <c r="E443" s="64"/>
      <c r="F443" s="64"/>
      <c r="G443" s="64"/>
      <c r="H443" s="22">
        <f t="shared" si="33"/>
        <v>0</v>
      </c>
      <c r="I443" s="107"/>
    </row>
    <row r="444" spans="1:9">
      <c r="A444" s="2">
        <f t="shared" si="34"/>
        <v>46012</v>
      </c>
      <c r="B444" s="64"/>
      <c r="C444" s="65"/>
      <c r="D444" s="64"/>
      <c r="E444" s="64"/>
      <c r="F444" s="64"/>
      <c r="G444" s="64"/>
      <c r="H444" s="22">
        <f t="shared" si="33"/>
        <v>0</v>
      </c>
      <c r="I444" s="104">
        <f>SUM(H438:H444)</f>
        <v>0</v>
      </c>
    </row>
    <row r="445" spans="1:9">
      <c r="A445" s="3">
        <f t="shared" si="34"/>
        <v>46013</v>
      </c>
      <c r="B445" s="66"/>
      <c r="C445" s="67"/>
      <c r="D445" s="66"/>
      <c r="E445" s="66"/>
      <c r="F445" s="66"/>
      <c r="G445" s="66"/>
      <c r="H445" s="33">
        <f t="shared" si="33"/>
        <v>0</v>
      </c>
      <c r="I445" s="83"/>
    </row>
    <row r="446" spans="1:9">
      <c r="A446" s="3">
        <f t="shared" si="34"/>
        <v>46014</v>
      </c>
      <c r="B446" s="66"/>
      <c r="C446" s="67"/>
      <c r="D446" s="66"/>
      <c r="E446" s="66"/>
      <c r="F446" s="66"/>
      <c r="G446" s="66"/>
      <c r="H446" s="33">
        <f t="shared" si="33"/>
        <v>0</v>
      </c>
      <c r="I446" s="84"/>
    </row>
    <row r="447" spans="1:9">
      <c r="A447" s="3">
        <f t="shared" si="34"/>
        <v>46015</v>
      </c>
      <c r="B447" s="66"/>
      <c r="C447" s="67"/>
      <c r="D447" s="66"/>
      <c r="E447" s="66"/>
      <c r="F447" s="66"/>
      <c r="G447" s="66"/>
      <c r="H447" s="33">
        <f t="shared" si="33"/>
        <v>0</v>
      </c>
      <c r="I447" s="83"/>
    </row>
    <row r="448" spans="1:9">
      <c r="A448" s="2">
        <f t="shared" si="34"/>
        <v>46016</v>
      </c>
      <c r="B448" s="64"/>
      <c r="C448" s="65" t="s">
        <v>46</v>
      </c>
      <c r="D448" s="64"/>
      <c r="E448" s="64"/>
      <c r="F448" s="64"/>
      <c r="G448" s="64"/>
      <c r="H448" s="22">
        <f t="shared" si="33"/>
        <v>0</v>
      </c>
      <c r="I448" s="107"/>
    </row>
    <row r="449" spans="1:9">
      <c r="A449" s="3">
        <f t="shared" si="34"/>
        <v>46017</v>
      </c>
      <c r="B449" s="66"/>
      <c r="C449" s="67"/>
      <c r="D449" s="66"/>
      <c r="E449" s="66"/>
      <c r="F449" s="66"/>
      <c r="G449" s="66"/>
      <c r="H449" s="33">
        <f t="shared" si="33"/>
        <v>0</v>
      </c>
      <c r="I449" s="84"/>
    </row>
    <row r="450" spans="1:9">
      <c r="A450" s="2">
        <f t="shared" si="34"/>
        <v>46018</v>
      </c>
      <c r="B450" s="64"/>
      <c r="C450" s="65"/>
      <c r="D450" s="64"/>
      <c r="E450" s="64"/>
      <c r="F450" s="64"/>
      <c r="G450" s="64"/>
      <c r="H450" s="22">
        <f t="shared" si="33"/>
        <v>0</v>
      </c>
      <c r="I450" s="107"/>
    </row>
    <row r="451" spans="1:9">
      <c r="A451" s="2">
        <f t="shared" si="34"/>
        <v>46019</v>
      </c>
      <c r="B451" s="64"/>
      <c r="C451" s="65"/>
      <c r="D451" s="64"/>
      <c r="E451" s="64"/>
      <c r="F451" s="64"/>
      <c r="G451" s="64"/>
      <c r="H451" s="22">
        <f t="shared" si="33"/>
        <v>0</v>
      </c>
      <c r="I451" s="104">
        <f>SUM(H445:H451)</f>
        <v>0</v>
      </c>
    </row>
    <row r="452" spans="1:9">
      <c r="A452" s="3">
        <f t="shared" si="34"/>
        <v>46020</v>
      </c>
      <c r="B452" s="66"/>
      <c r="C452" s="67"/>
      <c r="D452" s="66"/>
      <c r="E452" s="66"/>
      <c r="F452" s="66"/>
      <c r="G452" s="66"/>
      <c r="H452" s="33">
        <f t="shared" si="33"/>
        <v>0</v>
      </c>
      <c r="I452" s="83"/>
    </row>
    <row r="453" spans="1:9">
      <c r="A453" s="3">
        <f t="shared" si="34"/>
        <v>46021</v>
      </c>
      <c r="B453" s="66"/>
      <c r="C453" s="67"/>
      <c r="D453" s="66"/>
      <c r="E453" s="66"/>
      <c r="F453" s="66"/>
      <c r="G453" s="66"/>
      <c r="H453" s="33">
        <f t="shared" si="33"/>
        <v>0</v>
      </c>
      <c r="I453" s="84"/>
    </row>
    <row r="454" spans="1:9" ht="13.5" thickBot="1">
      <c r="A454" s="3">
        <f t="shared" si="34"/>
        <v>46022</v>
      </c>
      <c r="B454" s="66"/>
      <c r="C454" s="67"/>
      <c r="D454" s="66"/>
      <c r="E454" s="66"/>
      <c r="F454" s="66"/>
      <c r="G454" s="66"/>
      <c r="H454" s="33">
        <f t="shared" si="33"/>
        <v>0</v>
      </c>
      <c r="I454" s="86"/>
    </row>
    <row r="455" spans="1:9" ht="13.5" thickBot="1">
      <c r="A455" s="23" t="s">
        <v>21</v>
      </c>
      <c r="B455" s="24">
        <f>SUM(B424:B454)</f>
        <v>0</v>
      </c>
      <c r="C455" s="20"/>
      <c r="D455" s="24">
        <f>SUM(D424:D454)</f>
        <v>0</v>
      </c>
      <c r="E455" s="24">
        <f>SUM(E424:E454)</f>
        <v>0</v>
      </c>
      <c r="F455" s="24">
        <f t="shared" ref="F455" si="35">SUM(F424:F454)</f>
        <v>0</v>
      </c>
      <c r="G455" s="24">
        <f t="shared" ref="G455" si="36">SUM(G424:G454)</f>
        <v>0</v>
      </c>
      <c r="H455" s="25">
        <f>SUM(H424:H454)</f>
        <v>0</v>
      </c>
    </row>
    <row r="456" spans="1:9" ht="13.5" thickBot="1">
      <c r="A456" s="21" t="s">
        <v>22</v>
      </c>
      <c r="B456" s="68"/>
      <c r="C456" s="8"/>
      <c r="D456" s="9"/>
      <c r="E456" s="9"/>
      <c r="F456" s="9"/>
      <c r="G456" s="8"/>
      <c r="H456" s="10"/>
    </row>
    <row r="457" spans="1:9" ht="13.5" thickBot="1">
      <c r="A457" s="26" t="s">
        <v>23</v>
      </c>
      <c r="B457" s="27">
        <f>B455*B456</f>
        <v>0</v>
      </c>
      <c r="C457" s="28"/>
      <c r="D457" s="29"/>
      <c r="E457" s="29"/>
      <c r="F457" s="29"/>
      <c r="G457" s="28"/>
      <c r="H457" s="30"/>
    </row>
    <row r="458" spans="1:9" ht="26.25" thickBot="1">
      <c r="A458" s="6" t="s">
        <v>24</v>
      </c>
      <c r="B458" s="7">
        <f>B420+H455</f>
        <v>0</v>
      </c>
      <c r="C458" s="8"/>
      <c r="D458" s="9"/>
      <c r="E458" s="9"/>
      <c r="F458" s="9"/>
      <c r="G458" s="55"/>
      <c r="H458" s="54"/>
    </row>
  </sheetData>
  <sheetProtection algorithmName="SHA-512" hashValue="6wr9v+XuwFl28XEJCMIPoKxiiEvL4SartZKTF/XFoEcXMsu2JwJUn5drs7ZjpTmkFVk4qMPAJ31jWorOUJq+fQ==" saltValue="dG8IbGUtAZf35dkE2rq/rA==" spinCount="100000" sheet="1" objects="1" scenarios="1"/>
  <mergeCells count="5">
    <mergeCell ref="A2:B2"/>
    <mergeCell ref="A3:B3"/>
    <mergeCell ref="A4:B4"/>
    <mergeCell ref="A5:B5"/>
    <mergeCell ref="A6:B6"/>
  </mergeCells>
  <conditionalFormatting sqref="B44">
    <cfRule type="cellIs" dxfId="69" priority="201" operator="greaterThan">
      <formula>100</formula>
    </cfRule>
  </conditionalFormatting>
  <conditionalFormatting sqref="B46">
    <cfRule type="cellIs" dxfId="68" priority="203" operator="greaterThan">
      <formula>$C$8</formula>
    </cfRule>
  </conditionalFormatting>
  <conditionalFormatting sqref="B80">
    <cfRule type="cellIs" dxfId="67" priority="200" operator="greaterThan">
      <formula>100</formula>
    </cfRule>
  </conditionalFormatting>
  <conditionalFormatting sqref="B82">
    <cfRule type="cellIs" dxfId="66" priority="224" operator="greaterThan">
      <formula>$C$8</formula>
    </cfRule>
  </conditionalFormatting>
  <conditionalFormatting sqref="B118">
    <cfRule type="cellIs" dxfId="65" priority="199" operator="greaterThan">
      <formula>100</formula>
    </cfRule>
  </conditionalFormatting>
  <conditionalFormatting sqref="B120">
    <cfRule type="cellIs" dxfId="64" priority="223" operator="greaterThan">
      <formula>"c8"</formula>
    </cfRule>
    <cfRule type="cellIs" dxfId="63" priority="213" operator="greaterThan">
      <formula>$C$8</formula>
    </cfRule>
  </conditionalFormatting>
  <conditionalFormatting sqref="B155">
    <cfRule type="cellIs" dxfId="62" priority="198" operator="greaterThan">
      <formula>100</formula>
    </cfRule>
  </conditionalFormatting>
  <conditionalFormatting sqref="B157">
    <cfRule type="cellIs" dxfId="61" priority="222" operator="greaterThan">
      <formula>"c8"</formula>
    </cfRule>
    <cfRule type="cellIs" dxfId="60" priority="212" operator="greaterThan">
      <formula>$C$8</formula>
    </cfRule>
  </conditionalFormatting>
  <conditionalFormatting sqref="B193">
    <cfRule type="cellIs" dxfId="59" priority="197" operator="greaterThan">
      <formula>100</formula>
    </cfRule>
  </conditionalFormatting>
  <conditionalFormatting sqref="B195">
    <cfRule type="cellIs" dxfId="58" priority="221" operator="greaterThan">
      <formula>"c8"</formula>
    </cfRule>
    <cfRule type="cellIs" dxfId="57" priority="211" operator="greaterThan">
      <formula>$C$8</formula>
    </cfRule>
  </conditionalFormatting>
  <conditionalFormatting sqref="B230">
    <cfRule type="cellIs" dxfId="56" priority="196" operator="greaterThan">
      <formula>100</formula>
    </cfRule>
  </conditionalFormatting>
  <conditionalFormatting sqref="B232">
    <cfRule type="cellIs" dxfId="55" priority="220" operator="greaterThan">
      <formula>"c8"</formula>
    </cfRule>
    <cfRule type="cellIs" dxfId="54" priority="210" operator="greaterThan">
      <formula>$C$8</formula>
    </cfRule>
  </conditionalFormatting>
  <conditionalFormatting sqref="B268">
    <cfRule type="cellIs" dxfId="53" priority="195" operator="greaterThan">
      <formula>100</formula>
    </cfRule>
  </conditionalFormatting>
  <conditionalFormatting sqref="B270">
    <cfRule type="cellIs" dxfId="52" priority="219" operator="greaterThan">
      <formula>"c8"</formula>
    </cfRule>
    <cfRule type="cellIs" dxfId="51" priority="209" operator="greaterThan">
      <formula>$C$8</formula>
    </cfRule>
  </conditionalFormatting>
  <conditionalFormatting sqref="B306">
    <cfRule type="cellIs" dxfId="50" priority="194" operator="greaterThan">
      <formula>100</formula>
    </cfRule>
  </conditionalFormatting>
  <conditionalFormatting sqref="B308">
    <cfRule type="cellIs" dxfId="49" priority="218" operator="greaterThan">
      <formula>"c8"</formula>
    </cfRule>
    <cfRule type="cellIs" dxfId="48" priority="208" operator="greaterThan">
      <formula>$C$8</formula>
    </cfRule>
  </conditionalFormatting>
  <conditionalFormatting sqref="B343">
    <cfRule type="cellIs" dxfId="47" priority="193" operator="greaterThan">
      <formula>100</formula>
    </cfRule>
  </conditionalFormatting>
  <conditionalFormatting sqref="B345">
    <cfRule type="cellIs" dxfId="46" priority="217" operator="greaterThan">
      <formula>"c8"</formula>
    </cfRule>
    <cfRule type="cellIs" dxfId="45" priority="207" operator="greaterThan">
      <formula>$C$8</formula>
    </cfRule>
  </conditionalFormatting>
  <conditionalFormatting sqref="B381">
    <cfRule type="cellIs" dxfId="44" priority="192" operator="greaterThan">
      <formula>100</formula>
    </cfRule>
  </conditionalFormatting>
  <conditionalFormatting sqref="B383">
    <cfRule type="cellIs" dxfId="43" priority="216" operator="greaterThan">
      <formula>"c8"</formula>
    </cfRule>
    <cfRule type="cellIs" dxfId="42" priority="206" operator="greaterThan">
      <formula>$C$8</formula>
    </cfRule>
  </conditionalFormatting>
  <conditionalFormatting sqref="B418">
    <cfRule type="cellIs" dxfId="41" priority="191" operator="greaterThan">
      <formula>100</formula>
    </cfRule>
  </conditionalFormatting>
  <conditionalFormatting sqref="B420">
    <cfRule type="cellIs" dxfId="40" priority="215" operator="greaterThan">
      <formula>"c8"</formula>
    </cfRule>
    <cfRule type="cellIs" dxfId="39" priority="205" operator="greaterThan">
      <formula>$C$8</formula>
    </cfRule>
  </conditionalFormatting>
  <conditionalFormatting sqref="B456">
    <cfRule type="cellIs" dxfId="38" priority="190" operator="greaterThan">
      <formula>100</formula>
    </cfRule>
  </conditionalFormatting>
  <conditionalFormatting sqref="B458">
    <cfRule type="cellIs" dxfId="37" priority="204" operator="greaterThan">
      <formula>$C$8</formula>
    </cfRule>
    <cfRule type="cellIs" dxfId="36" priority="214" operator="greaterThan">
      <formula>"c8"</formula>
    </cfRule>
  </conditionalFormatting>
  <conditionalFormatting sqref="H12:H42">
    <cfRule type="cellIs" dxfId="35" priority="136" operator="greaterThan">
      <formula>11</formula>
    </cfRule>
  </conditionalFormatting>
  <conditionalFormatting sqref="H43">
    <cfRule type="cellIs" dxfId="34" priority="124" operator="greaterThan">
      <formula>$B$10</formula>
    </cfRule>
  </conditionalFormatting>
  <conditionalFormatting sqref="H50:H78">
    <cfRule type="cellIs" dxfId="33" priority="135" operator="greaterThan">
      <formula>11</formula>
    </cfRule>
  </conditionalFormatting>
  <conditionalFormatting sqref="H79">
    <cfRule type="cellIs" dxfId="32" priority="123" operator="greaterThan">
      <formula>$B$48</formula>
    </cfRule>
  </conditionalFormatting>
  <conditionalFormatting sqref="H86:H116">
    <cfRule type="cellIs" dxfId="31" priority="134" operator="greaterThan">
      <formula>11</formula>
    </cfRule>
  </conditionalFormatting>
  <conditionalFormatting sqref="H117">
    <cfRule type="cellIs" dxfId="30" priority="122" operator="greaterThan">
      <formula>$B$84</formula>
    </cfRule>
  </conditionalFormatting>
  <conditionalFormatting sqref="H124:H153">
    <cfRule type="cellIs" dxfId="29" priority="133" operator="greaterThan">
      <formula>11</formula>
    </cfRule>
  </conditionalFormatting>
  <conditionalFormatting sqref="H154">
    <cfRule type="cellIs" dxfId="28" priority="121" operator="greaterThan">
      <formula>$B$122</formula>
    </cfRule>
  </conditionalFormatting>
  <conditionalFormatting sqref="H161:H191">
    <cfRule type="cellIs" dxfId="27" priority="132" operator="greaterThan">
      <formula>11</formula>
    </cfRule>
  </conditionalFormatting>
  <conditionalFormatting sqref="H192">
    <cfRule type="cellIs" dxfId="26" priority="120" operator="greaterThan">
      <formula>$B$159</formula>
    </cfRule>
  </conditionalFormatting>
  <conditionalFormatting sqref="H199:H228">
    <cfRule type="cellIs" dxfId="25" priority="131" operator="greaterThan">
      <formula>11</formula>
    </cfRule>
  </conditionalFormatting>
  <conditionalFormatting sqref="H229">
    <cfRule type="cellIs" dxfId="24" priority="119" operator="greaterThan">
      <formula>$B$197</formula>
    </cfRule>
  </conditionalFormatting>
  <conditionalFormatting sqref="H236:H266">
    <cfRule type="cellIs" dxfId="23" priority="130" operator="greaterThan">
      <formula>11</formula>
    </cfRule>
  </conditionalFormatting>
  <conditionalFormatting sqref="H267">
    <cfRule type="cellIs" dxfId="22" priority="118" operator="greaterThan">
      <formula>$B$234</formula>
    </cfRule>
  </conditionalFormatting>
  <conditionalFormatting sqref="H274:H304">
    <cfRule type="cellIs" dxfId="21" priority="129" operator="greaterThan">
      <formula>11</formula>
    </cfRule>
  </conditionalFormatting>
  <conditionalFormatting sqref="H305">
    <cfRule type="cellIs" dxfId="20" priority="117" operator="greaterThan">
      <formula>$B$272</formula>
    </cfRule>
  </conditionalFormatting>
  <conditionalFormatting sqref="H312:H341">
    <cfRule type="cellIs" dxfId="19" priority="128" operator="greaterThan">
      <formula>11</formula>
    </cfRule>
  </conditionalFormatting>
  <conditionalFormatting sqref="H342">
    <cfRule type="cellIs" dxfId="18" priority="116" operator="greaterThan">
      <formula>$B$310</formula>
    </cfRule>
  </conditionalFormatting>
  <conditionalFormatting sqref="H349:H379">
    <cfRule type="cellIs" dxfId="17" priority="127" operator="greaterThan">
      <formula>11</formula>
    </cfRule>
  </conditionalFormatting>
  <conditionalFormatting sqref="H380">
    <cfRule type="cellIs" dxfId="16" priority="115" operator="greaterThan">
      <formula>$B$347</formula>
    </cfRule>
  </conditionalFormatting>
  <conditionalFormatting sqref="H387:H416">
    <cfRule type="cellIs" dxfId="15" priority="126" operator="greaterThan">
      <formula>11</formula>
    </cfRule>
  </conditionalFormatting>
  <conditionalFormatting sqref="H417">
    <cfRule type="cellIs" dxfId="14" priority="114" operator="greaterThan">
      <formula>$B$385</formula>
    </cfRule>
  </conditionalFormatting>
  <conditionalFormatting sqref="H424:H454">
    <cfRule type="cellIs" dxfId="13" priority="125" operator="greaterThan">
      <formula>11</formula>
    </cfRule>
  </conditionalFormatting>
  <conditionalFormatting sqref="H455">
    <cfRule type="cellIs" dxfId="12" priority="113" operator="greaterThan">
      <formula>$B$422</formula>
    </cfRule>
  </conditionalFormatting>
  <conditionalFormatting sqref="I12:I42">
    <cfRule type="cellIs" dxfId="11" priority="97" operator="greaterThan">
      <formula>50</formula>
    </cfRule>
  </conditionalFormatting>
  <conditionalFormatting sqref="I50:I78">
    <cfRule type="cellIs" dxfId="10" priority="89" operator="greaterThan">
      <formula>50</formula>
    </cfRule>
  </conditionalFormatting>
  <conditionalFormatting sqref="I86:I116">
    <cfRule type="cellIs" dxfId="9" priority="79" operator="greaterThan">
      <formula>50</formula>
    </cfRule>
  </conditionalFormatting>
  <conditionalFormatting sqref="I124:I153">
    <cfRule type="cellIs" dxfId="8" priority="71" operator="greaterThan">
      <formula>50</formula>
    </cfRule>
  </conditionalFormatting>
  <conditionalFormatting sqref="I161:I191">
    <cfRule type="cellIs" dxfId="7" priority="63" operator="greaterThan">
      <formula>50</formula>
    </cfRule>
  </conditionalFormatting>
  <conditionalFormatting sqref="I199:I228">
    <cfRule type="cellIs" dxfId="6" priority="53" operator="greaterThan">
      <formula>50</formula>
    </cfRule>
  </conditionalFormatting>
  <conditionalFormatting sqref="I236:I266">
    <cfRule type="cellIs" dxfId="5" priority="45" operator="greaterThan">
      <formula>50</formula>
    </cfRule>
  </conditionalFormatting>
  <conditionalFormatting sqref="I274:I304">
    <cfRule type="cellIs" dxfId="4" priority="35" operator="greaterThan">
      <formula>50</formula>
    </cfRule>
  </conditionalFormatting>
  <conditionalFormatting sqref="I312:I341">
    <cfRule type="cellIs" dxfId="3" priority="27" operator="greaterThan">
      <formula>50</formula>
    </cfRule>
  </conditionalFormatting>
  <conditionalFormatting sqref="I349:I379">
    <cfRule type="cellIs" dxfId="2" priority="19" operator="greaterThan">
      <formula>50</formula>
    </cfRule>
  </conditionalFormatting>
  <conditionalFormatting sqref="I387:I416">
    <cfRule type="cellIs" dxfId="1" priority="9" operator="greaterThan">
      <formula>50</formula>
    </cfRule>
  </conditionalFormatting>
  <conditionalFormatting sqref="I424:I454">
    <cfRule type="cellIs" dxfId="0" priority="1" operator="greaterThan">
      <formula>50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E01FC-E72C-4B1E-BE82-1A51107158A8}">
  <dimension ref="A1:M90"/>
  <sheetViews>
    <sheetView workbookViewId="0">
      <selection activeCell="M2" sqref="M2"/>
    </sheetView>
  </sheetViews>
  <sheetFormatPr defaultRowHeight="12.75"/>
  <cols>
    <col min="1" max="1" width="18.140625" customWidth="1"/>
    <col min="2" max="2" width="18.28515625" customWidth="1"/>
    <col min="3" max="3" width="11.140625" customWidth="1"/>
    <col min="4" max="4" width="12.42578125" customWidth="1"/>
    <col min="5" max="5" width="11" customWidth="1"/>
    <col min="6" max="6" width="16.140625" customWidth="1"/>
    <col min="7" max="7" width="18.140625" customWidth="1"/>
    <col min="12" max="12" width="14.7109375" style="79" customWidth="1"/>
    <col min="13" max="13" width="18" style="79" customWidth="1"/>
  </cols>
  <sheetData>
    <row r="1" spans="1:13" ht="102.75" customHeight="1">
      <c r="A1" s="70" t="s">
        <v>47</v>
      </c>
      <c r="B1" s="70" t="s">
        <v>48</v>
      </c>
      <c r="C1" s="70" t="s">
        <v>49</v>
      </c>
      <c r="D1" s="70" t="s">
        <v>50</v>
      </c>
      <c r="E1" s="71" t="s">
        <v>51</v>
      </c>
      <c r="F1" s="70" t="s">
        <v>52</v>
      </c>
      <c r="G1" s="70" t="s">
        <v>53</v>
      </c>
      <c r="L1" s="72" t="s">
        <v>54</v>
      </c>
      <c r="M1" s="73" t="s">
        <v>55</v>
      </c>
    </row>
    <row r="2" spans="1:13">
      <c r="A2" s="43"/>
      <c r="B2" s="43"/>
      <c r="C2" s="43"/>
      <c r="D2" s="44"/>
      <c r="E2" s="45"/>
      <c r="F2" s="74" t="e">
        <f>D2*1/E2</f>
        <v>#DIV/0!</v>
      </c>
      <c r="G2" s="74" t="e">
        <f>ROUND(F2*0.012,2)</f>
        <v>#DIV/0!</v>
      </c>
      <c r="K2" s="75" t="s">
        <v>56</v>
      </c>
      <c r="L2" s="69">
        <v>0.21875</v>
      </c>
      <c r="M2" s="76">
        <f>L2*24</f>
        <v>5.25</v>
      </c>
    </row>
    <row r="3" spans="1:13">
      <c r="A3" s="43"/>
      <c r="B3" s="43"/>
      <c r="C3" s="43"/>
      <c r="D3" s="44"/>
      <c r="E3" s="45"/>
      <c r="F3" s="74" t="e">
        <f t="shared" ref="F3:F65" si="0">D3*1/E3</f>
        <v>#DIV/0!</v>
      </c>
      <c r="G3" s="74" t="e">
        <f t="shared" ref="G3:G65" si="1">ROUND(F3*0.012,2)</f>
        <v>#DIV/0!</v>
      </c>
      <c r="L3" s="69"/>
      <c r="M3" s="76">
        <f t="shared" ref="M3:M32" si="2">L3*24</f>
        <v>0</v>
      </c>
    </row>
    <row r="4" spans="1:13">
      <c r="A4" s="43"/>
      <c r="B4" s="43"/>
      <c r="C4" s="43"/>
      <c r="D4" s="44"/>
      <c r="E4" s="45"/>
      <c r="F4" s="74" t="e">
        <f t="shared" si="0"/>
        <v>#DIV/0!</v>
      </c>
      <c r="G4" s="74" t="e">
        <f t="shared" si="1"/>
        <v>#DIV/0!</v>
      </c>
      <c r="L4" s="69"/>
      <c r="M4" s="76">
        <f t="shared" si="2"/>
        <v>0</v>
      </c>
    </row>
    <row r="5" spans="1:13">
      <c r="A5" s="43"/>
      <c r="B5" s="43"/>
      <c r="C5" s="43"/>
      <c r="D5" s="44"/>
      <c r="E5" s="45"/>
      <c r="F5" s="74" t="e">
        <f t="shared" si="0"/>
        <v>#DIV/0!</v>
      </c>
      <c r="G5" s="74" t="e">
        <f t="shared" si="1"/>
        <v>#DIV/0!</v>
      </c>
      <c r="L5" s="69"/>
      <c r="M5" s="76">
        <f t="shared" si="2"/>
        <v>0</v>
      </c>
    </row>
    <row r="6" spans="1:13">
      <c r="A6" s="43"/>
      <c r="B6" s="43"/>
      <c r="C6" s="43"/>
      <c r="D6" s="44"/>
      <c r="E6" s="45"/>
      <c r="F6" s="74" t="e">
        <f t="shared" si="0"/>
        <v>#DIV/0!</v>
      </c>
      <c r="G6" s="74" t="e">
        <f t="shared" si="1"/>
        <v>#DIV/0!</v>
      </c>
      <c r="L6" s="69"/>
      <c r="M6" s="76">
        <f t="shared" si="2"/>
        <v>0</v>
      </c>
    </row>
    <row r="7" spans="1:13">
      <c r="A7" s="43"/>
      <c r="B7" s="43"/>
      <c r="C7" s="43"/>
      <c r="D7" s="44"/>
      <c r="E7" s="45"/>
      <c r="F7" s="74" t="e">
        <f t="shared" si="0"/>
        <v>#DIV/0!</v>
      </c>
      <c r="G7" s="74" t="e">
        <f t="shared" si="1"/>
        <v>#DIV/0!</v>
      </c>
      <c r="L7" s="69"/>
      <c r="M7" s="76">
        <f t="shared" si="2"/>
        <v>0</v>
      </c>
    </row>
    <row r="8" spans="1:13">
      <c r="A8" s="43"/>
      <c r="B8" s="43"/>
      <c r="C8" s="43"/>
      <c r="D8" s="44"/>
      <c r="E8" s="45"/>
      <c r="F8" s="74" t="e">
        <f t="shared" si="0"/>
        <v>#DIV/0!</v>
      </c>
      <c r="G8" s="74" t="e">
        <f t="shared" si="1"/>
        <v>#DIV/0!</v>
      </c>
      <c r="L8" s="69"/>
      <c r="M8" s="76">
        <f t="shared" si="2"/>
        <v>0</v>
      </c>
    </row>
    <row r="9" spans="1:13">
      <c r="A9" s="43"/>
      <c r="B9" s="43"/>
      <c r="C9" s="43"/>
      <c r="D9" s="44"/>
      <c r="E9" s="45"/>
      <c r="F9" s="74" t="e">
        <f t="shared" si="0"/>
        <v>#DIV/0!</v>
      </c>
      <c r="G9" s="74" t="e">
        <f t="shared" si="1"/>
        <v>#DIV/0!</v>
      </c>
      <c r="L9" s="69"/>
      <c r="M9" s="76">
        <f t="shared" si="2"/>
        <v>0</v>
      </c>
    </row>
    <row r="10" spans="1:13">
      <c r="A10" s="43"/>
      <c r="B10" s="43"/>
      <c r="C10" s="43"/>
      <c r="D10" s="44"/>
      <c r="E10" s="45"/>
      <c r="F10" s="74" t="e">
        <f t="shared" si="0"/>
        <v>#DIV/0!</v>
      </c>
      <c r="G10" s="74" t="e">
        <f t="shared" si="1"/>
        <v>#DIV/0!</v>
      </c>
      <c r="L10" s="69"/>
      <c r="M10" s="76">
        <f t="shared" si="2"/>
        <v>0</v>
      </c>
    </row>
    <row r="11" spans="1:13">
      <c r="A11" s="43"/>
      <c r="B11" s="43"/>
      <c r="C11" s="43"/>
      <c r="D11" s="44"/>
      <c r="E11" s="45"/>
      <c r="F11" s="74" t="e">
        <f t="shared" si="0"/>
        <v>#DIV/0!</v>
      </c>
      <c r="G11" s="74" t="e">
        <f t="shared" si="1"/>
        <v>#DIV/0!</v>
      </c>
      <c r="L11" s="69"/>
      <c r="M11" s="76">
        <f t="shared" si="2"/>
        <v>0</v>
      </c>
    </row>
    <row r="12" spans="1:13">
      <c r="A12" s="43"/>
      <c r="B12" s="43"/>
      <c r="C12" s="43"/>
      <c r="D12" s="44"/>
      <c r="E12" s="45"/>
      <c r="F12" s="74" t="e">
        <f t="shared" si="0"/>
        <v>#DIV/0!</v>
      </c>
      <c r="G12" s="74" t="e">
        <f t="shared" si="1"/>
        <v>#DIV/0!</v>
      </c>
      <c r="L12" s="69"/>
      <c r="M12" s="76">
        <f t="shared" si="2"/>
        <v>0</v>
      </c>
    </row>
    <row r="13" spans="1:13">
      <c r="A13" s="43"/>
      <c r="B13" s="43"/>
      <c r="C13" s="43"/>
      <c r="D13" s="44"/>
      <c r="E13" s="45"/>
      <c r="F13" s="74" t="e">
        <f t="shared" si="0"/>
        <v>#DIV/0!</v>
      </c>
      <c r="G13" s="74" t="e">
        <f t="shared" si="1"/>
        <v>#DIV/0!</v>
      </c>
      <c r="L13" s="69"/>
      <c r="M13" s="76">
        <f t="shared" si="2"/>
        <v>0</v>
      </c>
    </row>
    <row r="14" spans="1:13">
      <c r="A14" s="43"/>
      <c r="B14" s="43"/>
      <c r="C14" s="43"/>
      <c r="D14" s="44"/>
      <c r="E14" s="45"/>
      <c r="F14" s="74" t="e">
        <f t="shared" si="0"/>
        <v>#DIV/0!</v>
      </c>
      <c r="G14" s="74" t="e">
        <f t="shared" si="1"/>
        <v>#DIV/0!</v>
      </c>
      <c r="L14" s="69"/>
      <c r="M14" s="76">
        <f t="shared" si="2"/>
        <v>0</v>
      </c>
    </row>
    <row r="15" spans="1:13">
      <c r="A15" s="43"/>
      <c r="B15" s="43"/>
      <c r="C15" s="43"/>
      <c r="D15" s="44"/>
      <c r="E15" s="45"/>
      <c r="F15" s="74" t="e">
        <f t="shared" si="0"/>
        <v>#DIV/0!</v>
      </c>
      <c r="G15" s="74" t="e">
        <f t="shared" si="1"/>
        <v>#DIV/0!</v>
      </c>
      <c r="L15" s="69"/>
      <c r="M15" s="76">
        <f t="shared" si="2"/>
        <v>0</v>
      </c>
    </row>
    <row r="16" spans="1:13">
      <c r="A16" s="43"/>
      <c r="B16" s="43"/>
      <c r="C16" s="43"/>
      <c r="D16" s="44"/>
      <c r="E16" s="45"/>
      <c r="F16" s="74" t="e">
        <f t="shared" si="0"/>
        <v>#DIV/0!</v>
      </c>
      <c r="G16" s="74" t="e">
        <f t="shared" si="1"/>
        <v>#DIV/0!</v>
      </c>
      <c r="L16" s="69"/>
      <c r="M16" s="76">
        <f t="shared" si="2"/>
        <v>0</v>
      </c>
    </row>
    <row r="17" spans="1:13">
      <c r="A17" s="43"/>
      <c r="B17" s="43"/>
      <c r="C17" s="43"/>
      <c r="D17" s="44"/>
      <c r="E17" s="45"/>
      <c r="F17" s="74" t="e">
        <f t="shared" si="0"/>
        <v>#DIV/0!</v>
      </c>
      <c r="G17" s="74" t="e">
        <f t="shared" si="1"/>
        <v>#DIV/0!</v>
      </c>
      <c r="L17" s="69"/>
      <c r="M17" s="76">
        <f t="shared" si="2"/>
        <v>0</v>
      </c>
    </row>
    <row r="18" spans="1:13">
      <c r="A18" s="43"/>
      <c r="B18" s="43"/>
      <c r="C18" s="43"/>
      <c r="D18" s="44"/>
      <c r="E18" s="45"/>
      <c r="F18" s="74" t="e">
        <f t="shared" si="0"/>
        <v>#DIV/0!</v>
      </c>
      <c r="G18" s="74" t="e">
        <f t="shared" si="1"/>
        <v>#DIV/0!</v>
      </c>
      <c r="L18" s="69"/>
      <c r="M18" s="76">
        <f t="shared" si="2"/>
        <v>0</v>
      </c>
    </row>
    <row r="19" spans="1:13">
      <c r="A19" s="43"/>
      <c r="B19" s="46"/>
      <c r="C19" s="43"/>
      <c r="D19" s="44"/>
      <c r="E19" s="45"/>
      <c r="F19" s="74" t="e">
        <f t="shared" si="0"/>
        <v>#DIV/0!</v>
      </c>
      <c r="G19" s="74" t="e">
        <f t="shared" si="1"/>
        <v>#DIV/0!</v>
      </c>
      <c r="L19" s="69"/>
      <c r="M19" s="76">
        <f t="shared" si="2"/>
        <v>0</v>
      </c>
    </row>
    <row r="20" spans="1:13">
      <c r="A20" s="43"/>
      <c r="B20" s="46"/>
      <c r="C20" s="43"/>
      <c r="D20" s="44"/>
      <c r="E20" s="45"/>
      <c r="F20" s="74" t="e">
        <f t="shared" si="0"/>
        <v>#DIV/0!</v>
      </c>
      <c r="G20" s="74" t="e">
        <f t="shared" si="1"/>
        <v>#DIV/0!</v>
      </c>
      <c r="L20" s="69"/>
      <c r="M20" s="76">
        <f t="shared" si="2"/>
        <v>0</v>
      </c>
    </row>
    <row r="21" spans="1:13">
      <c r="A21" s="43"/>
      <c r="B21" s="46"/>
      <c r="C21" s="43"/>
      <c r="D21" s="44"/>
      <c r="E21" s="45"/>
      <c r="F21" s="74" t="e">
        <f t="shared" si="0"/>
        <v>#DIV/0!</v>
      </c>
      <c r="G21" s="74" t="e">
        <f t="shared" si="1"/>
        <v>#DIV/0!</v>
      </c>
      <c r="L21" s="69"/>
      <c r="M21" s="76">
        <f t="shared" si="2"/>
        <v>0</v>
      </c>
    </row>
    <row r="22" spans="1:13">
      <c r="A22" s="43"/>
      <c r="B22" s="46"/>
      <c r="C22" s="43"/>
      <c r="D22" s="44"/>
      <c r="E22" s="45"/>
      <c r="F22" s="74" t="e">
        <f t="shared" si="0"/>
        <v>#DIV/0!</v>
      </c>
      <c r="G22" s="74" t="e">
        <f t="shared" si="1"/>
        <v>#DIV/0!</v>
      </c>
      <c r="L22" s="69"/>
      <c r="M22" s="76">
        <f t="shared" si="2"/>
        <v>0</v>
      </c>
    </row>
    <row r="23" spans="1:13">
      <c r="A23" s="43"/>
      <c r="B23" s="46"/>
      <c r="C23" s="43"/>
      <c r="D23" s="44"/>
      <c r="E23" s="45"/>
      <c r="F23" s="74" t="e">
        <f t="shared" si="0"/>
        <v>#DIV/0!</v>
      </c>
      <c r="G23" s="74" t="e">
        <f t="shared" si="1"/>
        <v>#DIV/0!</v>
      </c>
      <c r="L23" s="69"/>
      <c r="M23" s="76">
        <f t="shared" si="2"/>
        <v>0</v>
      </c>
    </row>
    <row r="24" spans="1:13">
      <c r="A24" s="43"/>
      <c r="B24" s="46"/>
      <c r="C24" s="43"/>
      <c r="D24" s="44"/>
      <c r="E24" s="45"/>
      <c r="F24" s="74" t="e">
        <f t="shared" si="0"/>
        <v>#DIV/0!</v>
      </c>
      <c r="G24" s="74" t="e">
        <f t="shared" si="1"/>
        <v>#DIV/0!</v>
      </c>
      <c r="L24" s="69"/>
      <c r="M24" s="76">
        <f t="shared" si="2"/>
        <v>0</v>
      </c>
    </row>
    <row r="25" spans="1:13">
      <c r="A25" s="43"/>
      <c r="B25" s="46"/>
      <c r="C25" s="43"/>
      <c r="D25" s="44"/>
      <c r="E25" s="45"/>
      <c r="F25" s="74" t="e">
        <f t="shared" si="0"/>
        <v>#DIV/0!</v>
      </c>
      <c r="G25" s="74" t="e">
        <f t="shared" si="1"/>
        <v>#DIV/0!</v>
      </c>
      <c r="L25" s="69"/>
      <c r="M25" s="76">
        <f t="shared" si="2"/>
        <v>0</v>
      </c>
    </row>
    <row r="26" spans="1:13">
      <c r="A26" s="43"/>
      <c r="B26" s="46"/>
      <c r="C26" s="43"/>
      <c r="D26" s="44"/>
      <c r="E26" s="45"/>
      <c r="F26" s="74" t="e">
        <f t="shared" si="0"/>
        <v>#DIV/0!</v>
      </c>
      <c r="G26" s="74" t="e">
        <f t="shared" si="1"/>
        <v>#DIV/0!</v>
      </c>
      <c r="L26" s="69"/>
      <c r="M26" s="76">
        <f t="shared" si="2"/>
        <v>0</v>
      </c>
    </row>
    <row r="27" spans="1:13">
      <c r="A27" s="43"/>
      <c r="B27" s="46"/>
      <c r="C27" s="43"/>
      <c r="D27" s="44"/>
      <c r="E27" s="45"/>
      <c r="F27" s="74" t="e">
        <f t="shared" si="0"/>
        <v>#DIV/0!</v>
      </c>
      <c r="G27" s="74" t="e">
        <f t="shared" si="1"/>
        <v>#DIV/0!</v>
      </c>
      <c r="L27" s="69"/>
      <c r="M27" s="76">
        <f t="shared" si="2"/>
        <v>0</v>
      </c>
    </row>
    <row r="28" spans="1:13">
      <c r="A28" s="43"/>
      <c r="B28" s="46"/>
      <c r="C28" s="43"/>
      <c r="D28" s="44"/>
      <c r="E28" s="45"/>
      <c r="F28" s="74" t="e">
        <f t="shared" si="0"/>
        <v>#DIV/0!</v>
      </c>
      <c r="G28" s="74" t="e">
        <f t="shared" si="1"/>
        <v>#DIV/0!</v>
      </c>
      <c r="L28" s="69"/>
      <c r="M28" s="76">
        <f t="shared" si="2"/>
        <v>0</v>
      </c>
    </row>
    <row r="29" spans="1:13">
      <c r="A29" s="43"/>
      <c r="B29" s="46"/>
      <c r="C29" s="43"/>
      <c r="D29" s="44"/>
      <c r="E29" s="45"/>
      <c r="F29" s="74" t="e">
        <f t="shared" si="0"/>
        <v>#DIV/0!</v>
      </c>
      <c r="G29" s="74" t="e">
        <f t="shared" si="1"/>
        <v>#DIV/0!</v>
      </c>
      <c r="L29" s="69"/>
      <c r="M29" s="76">
        <f t="shared" si="2"/>
        <v>0</v>
      </c>
    </row>
    <row r="30" spans="1:13">
      <c r="A30" s="43"/>
      <c r="B30" s="46"/>
      <c r="C30" s="43"/>
      <c r="D30" s="44"/>
      <c r="E30" s="45"/>
      <c r="F30" s="74" t="e">
        <f t="shared" si="0"/>
        <v>#DIV/0!</v>
      </c>
      <c r="G30" s="74" t="e">
        <f t="shared" si="1"/>
        <v>#DIV/0!</v>
      </c>
      <c r="L30" s="69"/>
      <c r="M30" s="76">
        <f t="shared" si="2"/>
        <v>0</v>
      </c>
    </row>
    <row r="31" spans="1:13">
      <c r="A31" s="43"/>
      <c r="B31" s="46"/>
      <c r="C31" s="43"/>
      <c r="D31" s="44"/>
      <c r="E31" s="45"/>
      <c r="F31" s="74" t="e">
        <f t="shared" si="0"/>
        <v>#DIV/0!</v>
      </c>
      <c r="G31" s="74" t="e">
        <f t="shared" si="1"/>
        <v>#DIV/0!</v>
      </c>
      <c r="L31" s="69"/>
      <c r="M31" s="76">
        <f t="shared" si="2"/>
        <v>0</v>
      </c>
    </row>
    <row r="32" spans="1:13">
      <c r="A32" s="43"/>
      <c r="B32" s="46"/>
      <c r="C32" s="43"/>
      <c r="D32" s="44"/>
      <c r="E32" s="45"/>
      <c r="F32" s="74" t="e">
        <f t="shared" si="0"/>
        <v>#DIV/0!</v>
      </c>
      <c r="G32" s="74" t="e">
        <f t="shared" si="1"/>
        <v>#DIV/0!</v>
      </c>
      <c r="L32" s="69"/>
      <c r="M32" s="76">
        <f t="shared" si="2"/>
        <v>0</v>
      </c>
    </row>
    <row r="33" spans="1:13">
      <c r="A33" s="43"/>
      <c r="B33" s="46"/>
      <c r="C33" s="43"/>
      <c r="D33" s="44"/>
      <c r="E33" s="45"/>
      <c r="F33" s="74" t="e">
        <f t="shared" si="0"/>
        <v>#DIV/0!</v>
      </c>
      <c r="G33" s="74" t="e">
        <f t="shared" si="1"/>
        <v>#DIV/0!</v>
      </c>
      <c r="L33" s="77">
        <f>SUM(L2:L32)*24</f>
        <v>5.25</v>
      </c>
      <c r="M33" s="78">
        <f>SUM(M2:M32)</f>
        <v>5.25</v>
      </c>
    </row>
    <row r="34" spans="1:13">
      <c r="A34" s="43"/>
      <c r="B34" s="46"/>
      <c r="C34" s="43"/>
      <c r="D34" s="44"/>
      <c r="E34" s="45"/>
      <c r="F34" s="74" t="e">
        <f t="shared" si="0"/>
        <v>#DIV/0!</v>
      </c>
      <c r="G34" s="74" t="e">
        <f t="shared" si="1"/>
        <v>#DIV/0!</v>
      </c>
    </row>
    <row r="35" spans="1:13">
      <c r="A35" s="43"/>
      <c r="B35" s="46"/>
      <c r="C35" s="43"/>
      <c r="D35" s="44"/>
      <c r="E35" s="45"/>
      <c r="F35" s="74" t="e">
        <f t="shared" si="0"/>
        <v>#DIV/0!</v>
      </c>
      <c r="G35" s="74" t="e">
        <f t="shared" si="1"/>
        <v>#DIV/0!</v>
      </c>
    </row>
    <row r="36" spans="1:13">
      <c r="A36" s="43"/>
      <c r="B36" s="46"/>
      <c r="C36" s="43"/>
      <c r="D36" s="44"/>
      <c r="E36" s="45"/>
      <c r="F36" s="74" t="e">
        <f t="shared" si="0"/>
        <v>#DIV/0!</v>
      </c>
      <c r="G36" s="74" t="e">
        <f t="shared" si="1"/>
        <v>#DIV/0!</v>
      </c>
    </row>
    <row r="37" spans="1:13">
      <c r="A37" s="43"/>
      <c r="B37" s="46"/>
      <c r="C37" s="43"/>
      <c r="D37" s="44"/>
      <c r="E37" s="45"/>
      <c r="F37" s="74" t="e">
        <f t="shared" si="0"/>
        <v>#DIV/0!</v>
      </c>
      <c r="G37" s="74" t="e">
        <f t="shared" si="1"/>
        <v>#DIV/0!</v>
      </c>
    </row>
    <row r="38" spans="1:13">
      <c r="A38" s="43"/>
      <c r="B38" s="46"/>
      <c r="C38" s="43"/>
      <c r="D38" s="44"/>
      <c r="E38" s="45"/>
      <c r="F38" s="74" t="e">
        <f t="shared" si="0"/>
        <v>#DIV/0!</v>
      </c>
      <c r="G38" s="74" t="e">
        <f t="shared" si="1"/>
        <v>#DIV/0!</v>
      </c>
    </row>
    <row r="39" spans="1:13">
      <c r="A39" s="43"/>
      <c r="B39" s="46"/>
      <c r="C39" s="43"/>
      <c r="D39" s="44"/>
      <c r="E39" s="45"/>
      <c r="F39" s="74" t="e">
        <f t="shared" si="0"/>
        <v>#DIV/0!</v>
      </c>
      <c r="G39" s="74" t="e">
        <f t="shared" si="1"/>
        <v>#DIV/0!</v>
      </c>
    </row>
    <row r="40" spans="1:13">
      <c r="A40" s="43"/>
      <c r="B40" s="46"/>
      <c r="C40" s="43"/>
      <c r="D40" s="44"/>
      <c r="E40" s="45"/>
      <c r="F40" s="74" t="e">
        <f t="shared" si="0"/>
        <v>#DIV/0!</v>
      </c>
      <c r="G40" s="74" t="e">
        <f t="shared" si="1"/>
        <v>#DIV/0!</v>
      </c>
    </row>
    <row r="41" spans="1:13">
      <c r="A41" s="43"/>
      <c r="B41" s="46"/>
      <c r="C41" s="43"/>
      <c r="D41" s="44"/>
      <c r="E41" s="45"/>
      <c r="F41" s="74" t="e">
        <f t="shared" si="0"/>
        <v>#DIV/0!</v>
      </c>
      <c r="G41" s="74" t="e">
        <f t="shared" si="1"/>
        <v>#DIV/0!</v>
      </c>
    </row>
    <row r="42" spans="1:13">
      <c r="A42" s="43"/>
      <c r="B42" s="46"/>
      <c r="C42" s="43"/>
      <c r="D42" s="44"/>
      <c r="E42" s="45"/>
      <c r="F42" s="74" t="e">
        <f t="shared" si="0"/>
        <v>#DIV/0!</v>
      </c>
      <c r="G42" s="74" t="e">
        <f t="shared" si="1"/>
        <v>#DIV/0!</v>
      </c>
    </row>
    <row r="43" spans="1:13">
      <c r="A43" s="43"/>
      <c r="B43" s="46"/>
      <c r="C43" s="43"/>
      <c r="D43" s="44"/>
      <c r="E43" s="45"/>
      <c r="F43" s="74" t="e">
        <f t="shared" si="0"/>
        <v>#DIV/0!</v>
      </c>
      <c r="G43" s="74" t="e">
        <f t="shared" si="1"/>
        <v>#DIV/0!</v>
      </c>
    </row>
    <row r="44" spans="1:13">
      <c r="A44" s="43"/>
      <c r="B44" s="46"/>
      <c r="C44" s="43"/>
      <c r="D44" s="44"/>
      <c r="E44" s="45"/>
      <c r="F44" s="74" t="e">
        <f t="shared" si="0"/>
        <v>#DIV/0!</v>
      </c>
      <c r="G44" s="74" t="e">
        <f t="shared" si="1"/>
        <v>#DIV/0!</v>
      </c>
    </row>
    <row r="45" spans="1:13">
      <c r="A45" s="43"/>
      <c r="B45" s="46"/>
      <c r="C45" s="43"/>
      <c r="D45" s="44"/>
      <c r="E45" s="45"/>
      <c r="F45" s="74" t="e">
        <f t="shared" si="0"/>
        <v>#DIV/0!</v>
      </c>
      <c r="G45" s="74" t="e">
        <f t="shared" si="1"/>
        <v>#DIV/0!</v>
      </c>
    </row>
    <row r="46" spans="1:13">
      <c r="A46" s="43"/>
      <c r="B46" s="46"/>
      <c r="C46" s="43"/>
      <c r="D46" s="44"/>
      <c r="E46" s="45"/>
      <c r="F46" s="74" t="e">
        <f t="shared" si="0"/>
        <v>#DIV/0!</v>
      </c>
      <c r="G46" s="74" t="e">
        <f t="shared" si="1"/>
        <v>#DIV/0!</v>
      </c>
    </row>
    <row r="47" spans="1:13">
      <c r="A47" s="43"/>
      <c r="B47" s="46"/>
      <c r="C47" s="43"/>
      <c r="D47" s="44"/>
      <c r="E47" s="45"/>
      <c r="F47" s="74" t="e">
        <f t="shared" si="0"/>
        <v>#DIV/0!</v>
      </c>
      <c r="G47" s="74" t="e">
        <f t="shared" si="1"/>
        <v>#DIV/0!</v>
      </c>
    </row>
    <row r="48" spans="1:13">
      <c r="A48" s="43"/>
      <c r="B48" s="46"/>
      <c r="C48" s="43"/>
      <c r="D48" s="44"/>
      <c r="E48" s="45"/>
      <c r="F48" s="74" t="e">
        <f t="shared" si="0"/>
        <v>#DIV/0!</v>
      </c>
      <c r="G48" s="74" t="e">
        <f t="shared" si="1"/>
        <v>#DIV/0!</v>
      </c>
    </row>
    <row r="49" spans="1:7">
      <c r="A49" s="43"/>
      <c r="B49" s="46"/>
      <c r="C49" s="43"/>
      <c r="D49" s="44"/>
      <c r="E49" s="45"/>
      <c r="F49" s="74" t="e">
        <f t="shared" si="0"/>
        <v>#DIV/0!</v>
      </c>
      <c r="G49" s="74" t="e">
        <f t="shared" si="1"/>
        <v>#DIV/0!</v>
      </c>
    </row>
    <row r="50" spans="1:7">
      <c r="A50" s="43"/>
      <c r="B50" s="46"/>
      <c r="C50" s="43"/>
      <c r="D50" s="44"/>
      <c r="E50" s="45"/>
      <c r="F50" s="74" t="e">
        <f t="shared" si="0"/>
        <v>#DIV/0!</v>
      </c>
      <c r="G50" s="74" t="e">
        <f t="shared" si="1"/>
        <v>#DIV/0!</v>
      </c>
    </row>
    <row r="51" spans="1:7">
      <c r="A51" s="43"/>
      <c r="B51" s="46"/>
      <c r="C51" s="43"/>
      <c r="D51" s="44"/>
      <c r="E51" s="45"/>
      <c r="F51" s="74" t="e">
        <f t="shared" si="0"/>
        <v>#DIV/0!</v>
      </c>
      <c r="G51" s="74" t="e">
        <f t="shared" si="1"/>
        <v>#DIV/0!</v>
      </c>
    </row>
    <row r="52" spans="1:7">
      <c r="A52" s="43"/>
      <c r="B52" s="46"/>
      <c r="C52" s="43"/>
      <c r="D52" s="44"/>
      <c r="E52" s="45"/>
      <c r="F52" s="74" t="e">
        <f t="shared" si="0"/>
        <v>#DIV/0!</v>
      </c>
      <c r="G52" s="74" t="e">
        <f t="shared" si="1"/>
        <v>#DIV/0!</v>
      </c>
    </row>
    <row r="53" spans="1:7">
      <c r="A53" s="43"/>
      <c r="B53" s="46"/>
      <c r="C53" s="43"/>
      <c r="D53" s="44"/>
      <c r="E53" s="45"/>
      <c r="F53" s="74" t="e">
        <f t="shared" si="0"/>
        <v>#DIV/0!</v>
      </c>
      <c r="G53" s="74" t="e">
        <f t="shared" si="1"/>
        <v>#DIV/0!</v>
      </c>
    </row>
    <row r="54" spans="1:7">
      <c r="A54" s="43"/>
      <c r="B54" s="46"/>
      <c r="C54" s="43"/>
      <c r="D54" s="44"/>
      <c r="E54" s="45"/>
      <c r="F54" s="74" t="e">
        <f t="shared" si="0"/>
        <v>#DIV/0!</v>
      </c>
      <c r="G54" s="74" t="e">
        <f t="shared" si="1"/>
        <v>#DIV/0!</v>
      </c>
    </row>
    <row r="55" spans="1:7">
      <c r="A55" s="43"/>
      <c r="B55" s="46"/>
      <c r="C55" s="43"/>
      <c r="D55" s="44"/>
      <c r="E55" s="45"/>
      <c r="F55" s="74" t="e">
        <f t="shared" si="0"/>
        <v>#DIV/0!</v>
      </c>
      <c r="G55" s="74" t="e">
        <f t="shared" si="1"/>
        <v>#DIV/0!</v>
      </c>
    </row>
    <row r="56" spans="1:7">
      <c r="A56" s="43"/>
      <c r="B56" s="46"/>
      <c r="C56" s="43"/>
      <c r="D56" s="44"/>
      <c r="E56" s="45"/>
      <c r="F56" s="74" t="e">
        <f t="shared" si="0"/>
        <v>#DIV/0!</v>
      </c>
      <c r="G56" s="74" t="e">
        <f t="shared" si="1"/>
        <v>#DIV/0!</v>
      </c>
    </row>
    <row r="57" spans="1:7">
      <c r="A57" s="43"/>
      <c r="B57" s="46"/>
      <c r="C57" s="43"/>
      <c r="D57" s="44"/>
      <c r="E57" s="45"/>
      <c r="F57" s="74" t="e">
        <f t="shared" si="0"/>
        <v>#DIV/0!</v>
      </c>
      <c r="G57" s="74" t="e">
        <f t="shared" si="1"/>
        <v>#DIV/0!</v>
      </c>
    </row>
    <row r="58" spans="1:7">
      <c r="A58" s="43"/>
      <c r="B58" s="46"/>
      <c r="C58" s="43"/>
      <c r="D58" s="44"/>
      <c r="E58" s="45"/>
      <c r="F58" s="74" t="e">
        <f t="shared" si="0"/>
        <v>#DIV/0!</v>
      </c>
      <c r="G58" s="74" t="e">
        <f t="shared" si="1"/>
        <v>#DIV/0!</v>
      </c>
    </row>
    <row r="59" spans="1:7">
      <c r="A59" s="43"/>
      <c r="B59" s="46"/>
      <c r="C59" s="43"/>
      <c r="D59" s="44"/>
      <c r="E59" s="45"/>
      <c r="F59" s="74" t="e">
        <f t="shared" si="0"/>
        <v>#DIV/0!</v>
      </c>
      <c r="G59" s="74" t="e">
        <f t="shared" si="1"/>
        <v>#DIV/0!</v>
      </c>
    </row>
    <row r="60" spans="1:7">
      <c r="A60" s="43"/>
      <c r="B60" s="46"/>
      <c r="C60" s="43"/>
      <c r="D60" s="44"/>
      <c r="E60" s="45"/>
      <c r="F60" s="74" t="e">
        <f t="shared" si="0"/>
        <v>#DIV/0!</v>
      </c>
      <c r="G60" s="74" t="e">
        <f t="shared" si="1"/>
        <v>#DIV/0!</v>
      </c>
    </row>
    <row r="61" spans="1:7">
      <c r="A61" s="43"/>
      <c r="B61" s="46"/>
      <c r="C61" s="43"/>
      <c r="D61" s="44"/>
      <c r="E61" s="45"/>
      <c r="F61" s="74" t="e">
        <f t="shared" si="0"/>
        <v>#DIV/0!</v>
      </c>
      <c r="G61" s="74" t="e">
        <f t="shared" si="1"/>
        <v>#DIV/0!</v>
      </c>
    </row>
    <row r="62" spans="1:7">
      <c r="A62" s="43"/>
      <c r="B62" s="46"/>
      <c r="C62" s="43"/>
      <c r="D62" s="44"/>
      <c r="E62" s="45"/>
      <c r="F62" s="74" t="e">
        <f t="shared" si="0"/>
        <v>#DIV/0!</v>
      </c>
      <c r="G62" s="74" t="e">
        <f t="shared" si="1"/>
        <v>#DIV/0!</v>
      </c>
    </row>
    <row r="63" spans="1:7">
      <c r="A63" s="43"/>
      <c r="B63" s="46"/>
      <c r="C63" s="43"/>
      <c r="D63" s="44"/>
      <c r="E63" s="45"/>
      <c r="F63" s="74" t="e">
        <f t="shared" si="0"/>
        <v>#DIV/0!</v>
      </c>
      <c r="G63" s="74" t="e">
        <f t="shared" si="1"/>
        <v>#DIV/0!</v>
      </c>
    </row>
    <row r="64" spans="1:7">
      <c r="A64" s="43"/>
      <c r="B64" s="46"/>
      <c r="C64" s="43"/>
      <c r="D64" s="44"/>
      <c r="E64" s="45"/>
      <c r="F64" s="74" t="e">
        <f t="shared" si="0"/>
        <v>#DIV/0!</v>
      </c>
      <c r="G64" s="74" t="e">
        <f t="shared" si="1"/>
        <v>#DIV/0!</v>
      </c>
    </row>
    <row r="65" spans="1:7">
      <c r="A65" s="43"/>
      <c r="B65" s="46"/>
      <c r="C65" s="43"/>
      <c r="D65" s="44"/>
      <c r="E65" s="45"/>
      <c r="F65" s="74" t="e">
        <f t="shared" si="0"/>
        <v>#DIV/0!</v>
      </c>
      <c r="G65" s="74" t="e">
        <f t="shared" si="1"/>
        <v>#DIV/0!</v>
      </c>
    </row>
    <row r="66" spans="1:7">
      <c r="A66" s="43"/>
      <c r="B66" s="46"/>
      <c r="C66" s="43"/>
      <c r="D66" s="44"/>
      <c r="E66" s="45"/>
      <c r="F66" s="74" t="e">
        <f t="shared" ref="F66:F89" si="3">D66*1/E66</f>
        <v>#DIV/0!</v>
      </c>
      <c r="G66" s="74" t="e">
        <f t="shared" ref="G66:G89" si="4">ROUND(F66*0.012,2)</f>
        <v>#DIV/0!</v>
      </c>
    </row>
    <row r="67" spans="1:7">
      <c r="A67" s="43"/>
      <c r="B67" s="46"/>
      <c r="C67" s="43"/>
      <c r="D67" s="44"/>
      <c r="E67" s="45"/>
      <c r="F67" s="74" t="e">
        <f t="shared" si="3"/>
        <v>#DIV/0!</v>
      </c>
      <c r="G67" s="74" t="e">
        <f t="shared" si="4"/>
        <v>#DIV/0!</v>
      </c>
    </row>
    <row r="68" spans="1:7">
      <c r="A68" s="43"/>
      <c r="B68" s="46"/>
      <c r="C68" s="43"/>
      <c r="D68" s="44"/>
      <c r="E68" s="45"/>
      <c r="F68" s="74" t="e">
        <f t="shared" si="3"/>
        <v>#DIV/0!</v>
      </c>
      <c r="G68" s="74" t="e">
        <f t="shared" si="4"/>
        <v>#DIV/0!</v>
      </c>
    </row>
    <row r="69" spans="1:7">
      <c r="A69" s="43"/>
      <c r="B69" s="46"/>
      <c r="C69" s="43"/>
      <c r="D69" s="44"/>
      <c r="E69" s="45"/>
      <c r="F69" s="74" t="e">
        <f t="shared" si="3"/>
        <v>#DIV/0!</v>
      </c>
      <c r="G69" s="74" t="e">
        <f t="shared" si="4"/>
        <v>#DIV/0!</v>
      </c>
    </row>
    <row r="70" spans="1:7">
      <c r="A70" s="43"/>
      <c r="B70" s="46"/>
      <c r="C70" s="43"/>
      <c r="D70" s="44"/>
      <c r="E70" s="45"/>
      <c r="F70" s="74" t="e">
        <f t="shared" si="3"/>
        <v>#DIV/0!</v>
      </c>
      <c r="G70" s="74" t="e">
        <f t="shared" si="4"/>
        <v>#DIV/0!</v>
      </c>
    </row>
    <row r="71" spans="1:7">
      <c r="A71" s="43"/>
      <c r="B71" s="46"/>
      <c r="C71" s="43"/>
      <c r="D71" s="44"/>
      <c r="E71" s="45"/>
      <c r="F71" s="74" t="e">
        <f t="shared" si="3"/>
        <v>#DIV/0!</v>
      </c>
      <c r="G71" s="74" t="e">
        <f t="shared" si="4"/>
        <v>#DIV/0!</v>
      </c>
    </row>
    <row r="72" spans="1:7">
      <c r="A72" s="43"/>
      <c r="B72" s="46"/>
      <c r="C72" s="43"/>
      <c r="D72" s="44"/>
      <c r="E72" s="45"/>
      <c r="F72" s="74" t="e">
        <f t="shared" si="3"/>
        <v>#DIV/0!</v>
      </c>
      <c r="G72" s="74" t="e">
        <f t="shared" si="4"/>
        <v>#DIV/0!</v>
      </c>
    </row>
    <row r="73" spans="1:7">
      <c r="A73" s="43"/>
      <c r="B73" s="46"/>
      <c r="C73" s="43"/>
      <c r="D73" s="44"/>
      <c r="E73" s="45"/>
      <c r="F73" s="74" t="e">
        <f t="shared" si="3"/>
        <v>#DIV/0!</v>
      </c>
      <c r="G73" s="74" t="e">
        <f t="shared" si="4"/>
        <v>#DIV/0!</v>
      </c>
    </row>
    <row r="74" spans="1:7">
      <c r="A74" s="43"/>
      <c r="B74" s="46"/>
      <c r="C74" s="43"/>
      <c r="D74" s="44"/>
      <c r="E74" s="45"/>
      <c r="F74" s="74" t="e">
        <f t="shared" si="3"/>
        <v>#DIV/0!</v>
      </c>
      <c r="G74" s="74" t="e">
        <f t="shared" si="4"/>
        <v>#DIV/0!</v>
      </c>
    </row>
    <row r="75" spans="1:7">
      <c r="A75" s="43"/>
      <c r="B75" s="46"/>
      <c r="C75" s="43"/>
      <c r="D75" s="44"/>
      <c r="E75" s="45"/>
      <c r="F75" s="74" t="e">
        <f t="shared" si="3"/>
        <v>#DIV/0!</v>
      </c>
      <c r="G75" s="74" t="e">
        <f t="shared" si="4"/>
        <v>#DIV/0!</v>
      </c>
    </row>
    <row r="76" spans="1:7">
      <c r="A76" s="43"/>
      <c r="B76" s="46"/>
      <c r="C76" s="43"/>
      <c r="D76" s="44"/>
      <c r="E76" s="45"/>
      <c r="F76" s="74" t="e">
        <f t="shared" si="3"/>
        <v>#DIV/0!</v>
      </c>
      <c r="G76" s="74" t="e">
        <f t="shared" si="4"/>
        <v>#DIV/0!</v>
      </c>
    </row>
    <row r="77" spans="1:7">
      <c r="A77" s="43"/>
      <c r="B77" s="46"/>
      <c r="C77" s="43"/>
      <c r="D77" s="44"/>
      <c r="E77" s="45"/>
      <c r="F77" s="74" t="e">
        <f t="shared" si="3"/>
        <v>#DIV/0!</v>
      </c>
      <c r="G77" s="74" t="e">
        <f t="shared" si="4"/>
        <v>#DIV/0!</v>
      </c>
    </row>
    <row r="78" spans="1:7">
      <c r="A78" s="43"/>
      <c r="B78" s="46"/>
      <c r="C78" s="43"/>
      <c r="D78" s="44"/>
      <c r="E78" s="45"/>
      <c r="F78" s="74" t="e">
        <f t="shared" si="3"/>
        <v>#DIV/0!</v>
      </c>
      <c r="G78" s="74" t="e">
        <f t="shared" si="4"/>
        <v>#DIV/0!</v>
      </c>
    </row>
    <row r="79" spans="1:7">
      <c r="A79" s="43"/>
      <c r="B79" s="46"/>
      <c r="C79" s="43"/>
      <c r="D79" s="44"/>
      <c r="E79" s="45"/>
      <c r="F79" s="74" t="e">
        <f t="shared" si="3"/>
        <v>#DIV/0!</v>
      </c>
      <c r="G79" s="74" t="e">
        <f t="shared" si="4"/>
        <v>#DIV/0!</v>
      </c>
    </row>
    <row r="80" spans="1:7">
      <c r="A80" s="43"/>
      <c r="B80" s="46"/>
      <c r="C80" s="43"/>
      <c r="D80" s="44"/>
      <c r="E80" s="45"/>
      <c r="F80" s="74" t="e">
        <f t="shared" si="3"/>
        <v>#DIV/0!</v>
      </c>
      <c r="G80" s="74" t="e">
        <f t="shared" si="4"/>
        <v>#DIV/0!</v>
      </c>
    </row>
    <row r="81" spans="1:7">
      <c r="A81" s="43"/>
      <c r="B81" s="46"/>
      <c r="C81" s="43"/>
      <c r="D81" s="44"/>
      <c r="E81" s="45"/>
      <c r="F81" s="74" t="e">
        <f t="shared" si="3"/>
        <v>#DIV/0!</v>
      </c>
      <c r="G81" s="74" t="e">
        <f t="shared" si="4"/>
        <v>#DIV/0!</v>
      </c>
    </row>
    <row r="82" spans="1:7">
      <c r="A82" s="43"/>
      <c r="B82" s="46"/>
      <c r="C82" s="43"/>
      <c r="D82" s="44"/>
      <c r="E82" s="45"/>
      <c r="F82" s="74" t="e">
        <f t="shared" si="3"/>
        <v>#DIV/0!</v>
      </c>
      <c r="G82" s="74" t="e">
        <f t="shared" si="4"/>
        <v>#DIV/0!</v>
      </c>
    </row>
    <row r="83" spans="1:7">
      <c r="A83" s="43"/>
      <c r="B83" s="46"/>
      <c r="C83" s="43"/>
      <c r="D83" s="44"/>
      <c r="E83" s="45"/>
      <c r="F83" s="74" t="e">
        <f t="shared" si="3"/>
        <v>#DIV/0!</v>
      </c>
      <c r="G83" s="74" t="e">
        <f t="shared" si="4"/>
        <v>#DIV/0!</v>
      </c>
    </row>
    <row r="84" spans="1:7">
      <c r="A84" s="43"/>
      <c r="B84" s="46"/>
      <c r="C84" s="43"/>
      <c r="D84" s="44"/>
      <c r="E84" s="45"/>
      <c r="F84" s="74" t="e">
        <f t="shared" si="3"/>
        <v>#DIV/0!</v>
      </c>
      <c r="G84" s="74" t="e">
        <f t="shared" si="4"/>
        <v>#DIV/0!</v>
      </c>
    </row>
    <row r="85" spans="1:7">
      <c r="A85" s="43"/>
      <c r="B85" s="46"/>
      <c r="C85" s="43"/>
      <c r="D85" s="44"/>
      <c r="E85" s="45"/>
      <c r="F85" s="74" t="e">
        <f t="shared" si="3"/>
        <v>#DIV/0!</v>
      </c>
      <c r="G85" s="74" t="e">
        <f t="shared" si="4"/>
        <v>#DIV/0!</v>
      </c>
    </row>
    <row r="86" spans="1:7">
      <c r="A86" s="43"/>
      <c r="B86" s="46"/>
      <c r="C86" s="43"/>
      <c r="D86" s="44"/>
      <c r="E86" s="45"/>
      <c r="F86" s="74" t="e">
        <f t="shared" si="3"/>
        <v>#DIV/0!</v>
      </c>
      <c r="G86" s="74" t="e">
        <f t="shared" si="4"/>
        <v>#DIV/0!</v>
      </c>
    </row>
    <row r="87" spans="1:7">
      <c r="A87" s="43"/>
      <c r="B87" s="46"/>
      <c r="C87" s="43"/>
      <c r="D87" s="44"/>
      <c r="E87" s="45"/>
      <c r="F87" s="74" t="e">
        <f t="shared" si="3"/>
        <v>#DIV/0!</v>
      </c>
      <c r="G87" s="74" t="e">
        <f t="shared" si="4"/>
        <v>#DIV/0!</v>
      </c>
    </row>
    <row r="88" spans="1:7">
      <c r="A88" s="43"/>
      <c r="B88" s="46"/>
      <c r="C88" s="43"/>
      <c r="D88" s="44"/>
      <c r="E88" s="45"/>
      <c r="F88" s="74" t="e">
        <f t="shared" si="3"/>
        <v>#DIV/0!</v>
      </c>
      <c r="G88" s="74" t="e">
        <f t="shared" si="4"/>
        <v>#DIV/0!</v>
      </c>
    </row>
    <row r="89" spans="1:7">
      <c r="A89" s="43"/>
      <c r="B89" s="46"/>
      <c r="C89" s="43"/>
      <c r="D89" s="44"/>
      <c r="E89" s="45"/>
      <c r="F89" s="74" t="e">
        <f t="shared" si="3"/>
        <v>#DIV/0!</v>
      </c>
      <c r="G89" s="74" t="e">
        <f t="shared" si="4"/>
        <v>#DIV/0!</v>
      </c>
    </row>
    <row r="90" spans="1:7">
      <c r="A90" s="80"/>
      <c r="B90" s="80"/>
      <c r="C90" s="80"/>
      <c r="D90" s="80"/>
      <c r="E90" s="81"/>
      <c r="F90" s="80"/>
      <c r="G90" s="80"/>
    </row>
  </sheetData>
  <sheetProtection algorithmName="SHA-512" hashValue="kBG7OEhWkLHCARks/y3jVzSb2YreOhCBO42zTp0aIAmHAu2BXxdEJklQG0mbhComGjFtaaQk+8C6jngpmCpIaQ==" saltValue="FEiHhTOmiJZ9sWWp60RLp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860D-9DAC-4FAB-BCFA-D0AD926E4341}">
  <dimension ref="A1:B29"/>
  <sheetViews>
    <sheetView workbookViewId="0">
      <selection activeCell="I16" sqref="I16"/>
    </sheetView>
  </sheetViews>
  <sheetFormatPr defaultColWidth="9.140625" defaultRowHeight="14.25"/>
  <cols>
    <col min="1" max="1" width="6.42578125" style="58" customWidth="1"/>
    <col min="2" max="16384" width="9.140625" style="58"/>
  </cols>
  <sheetData>
    <row r="1" spans="1:2" ht="15">
      <c r="A1" s="63" t="s">
        <v>57</v>
      </c>
    </row>
    <row r="3" spans="1:2">
      <c r="A3" s="58" t="s">
        <v>58</v>
      </c>
    </row>
    <row r="5" spans="1:2" ht="15">
      <c r="A5" s="60" t="s">
        <v>59</v>
      </c>
      <c r="B5" s="59" t="s">
        <v>60</v>
      </c>
    </row>
    <row r="6" spans="1:2" ht="15">
      <c r="A6" s="60"/>
      <c r="B6" s="59" t="s">
        <v>61</v>
      </c>
    </row>
    <row r="7" spans="1:2" ht="15">
      <c r="A7" s="60"/>
      <c r="B7" s="59" t="s">
        <v>62</v>
      </c>
    </row>
    <row r="8" spans="1:2" ht="15">
      <c r="A8" s="60"/>
      <c r="B8" s="59" t="s">
        <v>63</v>
      </c>
    </row>
    <row r="9" spans="1:2" ht="15">
      <c r="A9" s="60"/>
      <c r="B9" s="59" t="s">
        <v>64</v>
      </c>
    </row>
    <row r="10" spans="1:2" ht="15">
      <c r="A10" s="60"/>
    </row>
    <row r="11" spans="1:2" ht="15">
      <c r="A11" s="60" t="s">
        <v>65</v>
      </c>
      <c r="B11" s="59" t="s">
        <v>66</v>
      </c>
    </row>
    <row r="12" spans="1:2" ht="15">
      <c r="A12" s="60"/>
      <c r="B12" s="57" t="s">
        <v>67</v>
      </c>
    </row>
    <row r="13" spans="1:2" ht="15">
      <c r="A13" s="60"/>
      <c r="B13" s="61" t="s">
        <v>68</v>
      </c>
    </row>
    <row r="14" spans="1:2" ht="15">
      <c r="A14" s="60"/>
      <c r="B14" s="57" t="s">
        <v>69</v>
      </c>
    </row>
    <row r="15" spans="1:2" ht="15">
      <c r="A15" s="60"/>
      <c r="B15" s="57" t="s">
        <v>70</v>
      </c>
    </row>
    <row r="16" spans="1:2" ht="15">
      <c r="A16" s="60"/>
      <c r="B16" s="62" t="s">
        <v>71</v>
      </c>
    </row>
    <row r="17" spans="1:2" ht="15">
      <c r="A17" s="60"/>
    </row>
    <row r="18" spans="1:2" ht="15">
      <c r="A18" s="60" t="s">
        <v>72</v>
      </c>
      <c r="B18" s="57" t="s">
        <v>73</v>
      </c>
    </row>
    <row r="19" spans="1:2" ht="15">
      <c r="A19" s="60"/>
      <c r="B19" s="57" t="s">
        <v>74</v>
      </c>
    </row>
    <row r="20" spans="1:2" ht="15">
      <c r="A20" s="60"/>
      <c r="B20" s="57" t="s">
        <v>75</v>
      </c>
    </row>
    <row r="21" spans="1:2" ht="15">
      <c r="A21" s="60"/>
      <c r="B21" s="57" t="s">
        <v>76</v>
      </c>
    </row>
    <row r="22" spans="1:2" ht="15">
      <c r="A22" s="60"/>
    </row>
    <row r="23" spans="1:2" ht="15">
      <c r="A23" s="60" t="s">
        <v>77</v>
      </c>
      <c r="B23" s="57" t="s">
        <v>78</v>
      </c>
    </row>
    <row r="24" spans="1:2" ht="15">
      <c r="A24" s="60"/>
      <c r="B24" s="61" t="s">
        <v>79</v>
      </c>
    </row>
    <row r="25" spans="1:2" ht="15">
      <c r="A25" s="60"/>
      <c r="B25" s="61" t="s">
        <v>80</v>
      </c>
    </row>
    <row r="26" spans="1:2" ht="15">
      <c r="A26" s="60"/>
      <c r="B26" s="61" t="s">
        <v>81</v>
      </c>
    </row>
    <row r="27" spans="1:2" ht="15">
      <c r="A27" s="60"/>
    </row>
    <row r="28" spans="1:2" ht="15">
      <c r="A28" s="60" t="s">
        <v>82</v>
      </c>
      <c r="B28" s="62" t="s">
        <v>83</v>
      </c>
    </row>
    <row r="29" spans="1:2" ht="15">
      <c r="A29" s="60"/>
      <c r="B29" s="62"/>
    </row>
  </sheetData>
  <sheetProtection algorithmName="SHA-512" hashValue="xKl0yN0HiaKnkMrMqJwofjbqiITezUC26p89LhDAAZwrTMH+E1JEW2PRRJ76ViwPicWGGBpb7k95bAKuJnT3Bg==" saltValue="vAMx7NaPC8J6I0/4yUzfl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75A1EBFFDCE46BD22213EE985BB7C" ma:contentTypeVersion="6" ma:contentTypeDescription="Een nieuw document maken." ma:contentTypeScope="" ma:versionID="a4438f343ada6a5d9b0d720bf9f4a291">
  <xsd:schema xmlns:xsd="http://www.w3.org/2001/XMLSchema" xmlns:xs="http://www.w3.org/2001/XMLSchema" xmlns:p="http://schemas.microsoft.com/office/2006/metadata/properties" xmlns:ns2="eeffc536-fe4c-49c0-b0a7-a7a4112d5d7c" targetNamespace="http://schemas.microsoft.com/office/2006/metadata/properties" ma:root="true" ma:fieldsID="34a9739f2d6da7e35b194a0c08f94b35" ns2:_="">
    <xsd:import namespace="eeffc536-fe4c-49c0-b0a7-a7a4112d5d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fc536-fe4c-49c0-b0a7-a7a4112d5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36063B-81F2-491A-B93D-BEF0C90BB806}"/>
</file>

<file path=customXml/itemProps2.xml><?xml version="1.0" encoding="utf-8"?>
<ds:datastoreItem xmlns:ds="http://schemas.openxmlformats.org/officeDocument/2006/customXml" ds:itemID="{4B85F864-EE42-478C-AE4D-FC88AC09426D}"/>
</file>

<file path=customXml/itemProps3.xml><?xml version="1.0" encoding="utf-8"?>
<ds:datastoreItem xmlns:ds="http://schemas.openxmlformats.org/officeDocument/2006/customXml" ds:itemID="{1BA4992F-D1D2-4410-B6D0-4BA65EBB6E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Minner, Heidi</dc:creator>
  <cp:keywords/>
  <dc:description/>
  <cp:lastModifiedBy/>
  <cp:revision/>
  <dcterms:created xsi:type="dcterms:W3CDTF">1996-10-14T23:33:28Z</dcterms:created>
  <dcterms:modified xsi:type="dcterms:W3CDTF">2025-08-27T13:25:40Z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0x01010075B75A1EBFFDCE46BD22213EE985BB7C</vt:lpwstr>
  </property>
</Properties>
</file>