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vlaamseoverheid-my.sharepoint.com/personal/ferdinand_ghys_vlaio_be/Documents/Bureaublad/"/>
    </mc:Choice>
  </mc:AlternateContent>
  <xr:revisionPtr revIDLastSave="20" documentId="13_ncr:1_{06D0D42E-6AE2-4716-BD60-B6846334AC13}" xr6:coauthVersionLast="47" xr6:coauthVersionMax="47" xr10:uidLastSave="{5B63E7C6-B457-4961-BB8D-F38739601000}"/>
  <bookViews>
    <workbookView xWindow="-120" yWindow="-120" windowWidth="29040" windowHeight="15840" xr2:uid="{00000000-000D-0000-FFFF-FFFF00000000}"/>
  </bookViews>
  <sheets>
    <sheet name="LEES DIT EERST" sheetId="8" r:id="rId1"/>
    <sheet name="financieel eindverslag partner" sheetId="5" r:id="rId2"/>
  </sheets>
  <definedNames>
    <definedName name="AfgetopteUrenOpJaarbasis">'financieel eindverslag partner'!$F$17</definedName>
    <definedName name="mmJaar1">'financieel eindverslag partner'!$L$22:$L$78</definedName>
    <definedName name="mmJaar2">'financieel eindverslag partner'!$M$22:$M$78</definedName>
    <definedName name="mmJaar3">'financieel eindverslag partner'!$N$22:$N$78</definedName>
    <definedName name="mmJaar4">'financieel eindverslag partner'!$O$22:$O$78</definedName>
    <definedName name="mmJaar5">'financieel eindverslag partner'!$P$22:$P$78</definedName>
    <definedName name="mmJaar6">'financieel eindverslag partner'!$Q$22:$Q$78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3" i="5" l="1"/>
  <c r="F20" i="5"/>
  <c r="A1" i="5"/>
  <c r="R22" i="5"/>
  <c r="R23" i="5"/>
  <c r="T23" i="5" l="1"/>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22" i="5"/>
  <c r="R24" i="5" l="1"/>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l="1"/>
  <c r="C109" i="5" s="1"/>
  <c r="D109" i="5" s="1"/>
  <c r="T89" i="5"/>
  <c r="C104" i="5" s="1"/>
  <c r="G152" i="5" l="1"/>
  <c r="G153" i="5"/>
  <c r="G151" i="5"/>
  <c r="G147" i="5" l="1"/>
  <c r="G148" i="5"/>
  <c r="G149" i="5"/>
  <c r="G150" i="5"/>
  <c r="G154" i="5"/>
  <c r="G155" i="5"/>
  <c r="G156" i="5"/>
  <c r="G157" i="5"/>
  <c r="G158" i="5"/>
  <c r="G146" i="5"/>
  <c r="A167" i="5" l="1"/>
  <c r="M169" i="5"/>
  <c r="M170" i="5"/>
  <c r="M171" i="5"/>
  <c r="M172" i="5"/>
  <c r="M173" i="5"/>
  <c r="M174" i="5"/>
  <c r="M175" i="5"/>
  <c r="M176" i="5"/>
  <c r="M177" i="5"/>
  <c r="M178" i="5"/>
  <c r="M179" i="5"/>
  <c r="M180" i="5"/>
  <c r="M181" i="5"/>
  <c r="M182" i="5"/>
  <c r="A169" i="5"/>
  <c r="A170" i="5"/>
  <c r="A171" i="5"/>
  <c r="A172" i="5"/>
  <c r="A173" i="5"/>
  <c r="A174" i="5"/>
  <c r="A175" i="5"/>
  <c r="A176" i="5"/>
  <c r="A177" i="5"/>
  <c r="A178" i="5"/>
  <c r="A179" i="5"/>
  <c r="A180" i="5"/>
  <c r="A181" i="5"/>
  <c r="A182" i="5"/>
  <c r="M168" i="5"/>
  <c r="A168" i="5"/>
  <c r="F167"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22" i="5"/>
  <c r="Q89" i="5"/>
  <c r="P89" i="5"/>
  <c r="O89" i="5"/>
  <c r="N89" i="5"/>
  <c r="M89" i="5"/>
  <c r="L89" i="5"/>
  <c r="K21" i="5"/>
  <c r="J21" i="5"/>
  <c r="I21" i="5"/>
  <c r="H21" i="5"/>
  <c r="G21" i="5"/>
  <c r="F21" i="5"/>
  <c r="K18" i="5"/>
  <c r="J18" i="5"/>
  <c r="I18" i="5"/>
  <c r="H18" i="5"/>
  <c r="G18" i="5"/>
  <c r="F18" i="5"/>
  <c r="G141" i="5"/>
  <c r="G159" i="5"/>
  <c r="H167" i="5" s="1"/>
  <c r="S89" i="5" l="1"/>
  <c r="C167" i="5" s="1"/>
  <c r="B164" i="5"/>
  <c r="D104" i="5" l="1"/>
  <c r="F104" i="5" s="1"/>
  <c r="E167" i="5" l="1"/>
  <c r="M167" i="5" s="1"/>
  <c r="M183" i="5" s="1"/>
  <c r="S183" i="5" s="1"/>
  <c r="E109" i="5"/>
</calcChain>
</file>

<file path=xl/sharedStrings.xml><?xml version="1.0" encoding="utf-8"?>
<sst xmlns="http://schemas.openxmlformats.org/spreadsheetml/2006/main" count="83" uniqueCount="81">
  <si>
    <t xml:space="preserve">Opgelet: Deze template is enkel geldig voor projecten die zijn ingediend vanaf 1 juli 2021. Voor oudere templates kan u terecht op www.vlaio.be. Navigeer naar het desbetreffende steuninstrument en ga naar het tabblad "vervolgstappen". </t>
  </si>
  <si>
    <t>Projectgegevens</t>
  </si>
  <si>
    <t>Projecttitel:</t>
  </si>
  <si>
    <t>VLAIO-projectnummer (HBC.xxxx.xxxx)</t>
  </si>
  <si>
    <t>Projectperiode (van xx/xx/20xx tot xx/xx/20xx)</t>
  </si>
  <si>
    <t>Bedrijfsnaam of instelling:</t>
  </si>
  <si>
    <t>Financieel contactpersoon voor bijkomende informatie (naam, functie, telefoonnummer en emailadres):</t>
  </si>
  <si>
    <t>Financiële gegevens door onderneming over te nemen uit de beslissingsbrief (of eventueel aangepast via latere addenda)</t>
  </si>
  <si>
    <t>Totale projectbegroting op partnerniveau (€)</t>
  </si>
  <si>
    <r>
      <t xml:space="preserve">
</t>
    </r>
    <r>
      <rPr>
        <b/>
        <sz val="9"/>
        <rFont val="Arial"/>
        <family val="2"/>
      </rPr>
      <t>Voor de overheadkosten wordt standaard maximaal 25.000 €/mensjaar voorzien.  Indien er bij aanvraag een lagere kost werd opgegeven moet hier dit bedrag worden overgenomen</t>
    </r>
  </si>
  <si>
    <t>Totaal toegekende steun op partnerniveau (€)</t>
  </si>
  <si>
    <t>Goedgekeurde personeelsinzet op partnerniveau (mm)</t>
  </si>
  <si>
    <t xml:space="preserve">PERSONEELSKOSTEN
</t>
  </si>
  <si>
    <t>projectjaar 1</t>
  </si>
  <si>
    <t>projectjaar 2</t>
  </si>
  <si>
    <t>projectjaar 3</t>
  </si>
  <si>
    <t>Projectjaar 4</t>
  </si>
  <si>
    <t>Projectjaar 5</t>
  </si>
  <si>
    <t>Projectjaar 6</t>
  </si>
  <si>
    <t>Aantal gepresteerde uren op jaarbasis  (1):</t>
  </si>
  <si>
    <t>Werknemer (w), Onbezoldigd (o), Barema (b)</t>
  </si>
  <si>
    <t>Personeel</t>
  </si>
  <si>
    <t>ingezette mensmaanden op het project</t>
  </si>
  <si>
    <t>Naam of personeelscategorie</t>
  </si>
  <si>
    <t>Code (1)</t>
  </si>
  <si>
    <t>mm Jaar 1</t>
  </si>
  <si>
    <t>mm Jaar 2</t>
  </si>
  <si>
    <t>mm jaar 3</t>
  </si>
  <si>
    <t>mm jaar 4</t>
  </si>
  <si>
    <t>mm jaar 5</t>
  </si>
  <si>
    <t>mm jaar 6</t>
  </si>
  <si>
    <t>totaal aanvaarde mensmaanden (3)</t>
  </si>
  <si>
    <t>Personeelskost op het project</t>
  </si>
  <si>
    <t>TOTALE PERSONEELSKOSTEN</t>
  </si>
  <si>
    <t xml:space="preserve">Toelichting bij personeelskosten </t>
  </si>
  <si>
    <t>OVERHEADKOSTEN</t>
  </si>
  <si>
    <t>mensmaanden</t>
  </si>
  <si>
    <t>mensjaren</t>
  </si>
  <si>
    <t>overhead/ mensjaar (*)</t>
  </si>
  <si>
    <t>berekende overheadkosten</t>
  </si>
  <si>
    <t>*voor de overheadkosten wordt maximaal 25.000 EUR/mensjaar voorzien voor de projectleden met een werknemersstatuut.  Indien er bij begrotingsaanvraag een lager forfait werd opgegeven moet dit bedrag hier worden overgenomen.</t>
  </si>
  <si>
    <t>WERKINGSKOSTEN</t>
  </si>
  <si>
    <t>plafond werkingskost (*)</t>
  </si>
  <si>
    <t>ingediend</t>
  </si>
  <si>
    <t>werkingskosten</t>
  </si>
  <si>
    <r>
      <t xml:space="preserve">*de werkingskosten kunnen maximaal 25.000 EUR/mensjaar bedragen. Het plafond kan enkel doorbroken worden indien men daar bij begrotingsaanvraag had voor geopteerd. Er zijn in die gevallen bij eindafrekening ook geen verschuivingen van meer dan 10% tussen de begrote posten in de borderel mogelijk. </t>
    </r>
    <r>
      <rPr>
        <b/>
        <sz val="9"/>
        <rFont val="Arial"/>
        <family val="2"/>
      </rPr>
      <t>Enkel ingeval het plafond werd doorbroken moeten de werkingskosten worden opgesomd aan de hand van een gedetailleerde borderel in onderstaande tabel of in een apart tabblad bij dit Excelbestand. De bijhorende facturen met de overeenkomstige betalingsbewijzen en andere bewijsstukken moeten tevens worden meegestuurd.</t>
    </r>
    <r>
      <rPr>
        <sz val="9"/>
        <rFont val="Arial"/>
        <family val="2"/>
      </rPr>
      <t xml:space="preserve"> De bewijsstukken van de werkingskosten waarbij het plafond niet werd doorbroken dienen in 1ste instantie niet te worden aangeleverd maar moeten wel kunnen aangetoond worden indien de verificatiedienst hiernaar informeert.</t>
    </r>
  </si>
  <si>
    <r>
      <t>Motivatie van de geclaimde werkingskosten in onderstaande tabel of in een apart tabblad bij dit</t>
    </r>
    <r>
      <rPr>
        <b/>
        <strike/>
        <sz val="8.5"/>
        <rFont val="Arial"/>
        <family val="2"/>
      </rPr>
      <t xml:space="preserve"> </t>
    </r>
    <r>
      <rPr>
        <b/>
        <sz val="8.5"/>
        <rFont val="Arial"/>
        <family val="2"/>
      </rPr>
      <t xml:space="preserve">Excelbestand wanneer het plafond van 25.000 EUR/mensjaar werd doorbroken </t>
    </r>
  </si>
  <si>
    <t>EXTERNE PRESTATIES  (*)</t>
  </si>
  <si>
    <t>Toelichting bij externe prestaties</t>
  </si>
  <si>
    <t>Naam van leverancier/aanbieder</t>
  </si>
  <si>
    <t>Ondernemingsnummer (BExxx.xxx.xxx)</t>
  </si>
  <si>
    <t>Omschrijving</t>
  </si>
  <si>
    <t>kostendriver (aantal mensmaanden; aantal testen; …)</t>
  </si>
  <si>
    <t>Land</t>
  </si>
  <si>
    <t>Kost exclusief btw (**)</t>
  </si>
  <si>
    <t>TOTALE EXTERNE PRESTATIES</t>
  </si>
  <si>
    <t xml:space="preserve"> INVESTERINGSKOSTEN (*)</t>
  </si>
  <si>
    <t>Toelichting bij investeringskosten</t>
  </si>
  <si>
    <t>Omschrijving van de geactiveerde uitgaven</t>
  </si>
  <si>
    <t>Aankoopbedrag exclusief btw</t>
  </si>
  <si>
    <t>Economische levensduur in maanden</t>
  </si>
  <si>
    <t>gebruiksperiode binnen de projectperiode uitgedrukt in maanden</t>
  </si>
  <si>
    <t>Bezetttinggraad ten laste van het project (%)</t>
  </si>
  <si>
    <t>Afschrijvingskost (**)</t>
  </si>
  <si>
    <t>TOTALE INVESTERINGSKOSTEN</t>
  </si>
  <si>
    <r>
      <t xml:space="preserve">(*)enkel de afschrijvingskosten m.b.t. investeringen die specifiek noodzakelijk zijn voor de uitvoering van het project komen in aanmerking. Standaard wordt een afschrijvingsritme van 5 jaar gehanteerd. Hiervan kan enkel in uitzonderlijke gevallen worden afgeweken maar zonder dat het afschrijvingsritme onder de 3 jaar valt. Afschrijvingen van aangekochte goederen uit het verleden zijn enkel aanvaardbaar als ze in de begrotingsaanvraag nominatief vermeld werden en als ze tijdens de looptijd van het project nog als afschrijvend bestanddeel voorkomen. De toewijzing gebeurt pro rata volgens de gebruiks- benuttings- of bezettingsgraad en de gebruiksperiode van het investeringsgoed binnen de projectperiode. </t>
    </r>
    <r>
      <rPr>
        <b/>
        <sz val="9"/>
        <rFont val="Arial"/>
        <family val="2"/>
      </rPr>
      <t>De afschrijvingstabellen en het overzicht van de balansrekeningen (klasse 2) moeten bij indiening van het financieel eindverslag worden meegestuurd ter controle van de daadwerkelijke activering van de investering.</t>
    </r>
    <r>
      <rPr>
        <sz val="9"/>
        <rFont val="Arial"/>
        <family val="2"/>
      </rPr>
      <t xml:space="preserve">
(**)onder de rubriek investeringskosten komen enkel afschrijvingskosten in aanmerking.</t>
    </r>
  </si>
  <si>
    <t>TOTAALOVERZICHT</t>
  </si>
  <si>
    <t>Goedgekeurd subsidiepercentage (*)</t>
  </si>
  <si>
    <t>Afgerond subsidiepercentage</t>
  </si>
  <si>
    <t>Totaal gerapporteerde mensmaanden</t>
  </si>
  <si>
    <t>Personeelskost</t>
  </si>
  <si>
    <t>Overheadkosten</t>
  </si>
  <si>
    <t>Werkingskosten</t>
  </si>
  <si>
    <t>Investeringskosten</t>
  </si>
  <si>
    <t xml:space="preserve">Begroting </t>
  </si>
  <si>
    <t xml:space="preserve">Subsidie </t>
  </si>
  <si>
    <t>Totaal</t>
  </si>
  <si>
    <t>(*) het goedgekeurde subsidiepercentage dient hier te worden ingevuld</t>
  </si>
  <si>
    <r>
      <t>Deze pagina bevat algemene richtlijnen voor het invullen van deze template. Lees deze aandachtig voor u start.</t>
    </r>
    <r>
      <rPr>
        <b/>
        <sz val="12"/>
        <rFont val="Calibri"/>
        <family val="2"/>
        <scheme val="minor"/>
      </rPr>
      <t xml:space="preserve">
</t>
    </r>
    <r>
      <rPr>
        <sz val="11"/>
        <rFont val="Calibri"/>
        <family val="2"/>
        <scheme val="minor"/>
      </rPr>
      <t xml:space="preserve">Dit Excelbestand moet gebruikt worden voor het </t>
    </r>
    <r>
      <rPr>
        <b/>
        <sz val="11"/>
        <rFont val="Calibri"/>
        <family val="2"/>
        <scheme val="minor"/>
      </rPr>
      <t>FINANCIEEL EINDVERSLAG</t>
    </r>
    <r>
      <rPr>
        <sz val="11"/>
        <rFont val="Calibri"/>
        <family val="2"/>
        <scheme val="minor"/>
      </rPr>
      <t xml:space="preserve"> en is in te vullen door elke partner afzonderlijk. Enkel de witte en gele velden worden ingevuld. De grijze velden zijn ofwel informatief ofwel berekende velden die niet editeerbaar zijn.
Omwille van beveiliging kunt u zelf geen rijen invoegen. Indien u toch meer rijen nodig heeft dan voorzien, neemt u contact op met verificatie@vlaio.be. 
De tabbladen zijn opgebouwd voor een maximale duur van de verschillende steuninstrumenten. Afhankelijk van de duur van uw project kunt u het aantal jaarkolommen verminderen of vermeerderen via de hide-functie in Excel. In deze template wordt uitgegaan van 3 projectjaren.
Elke partner of kennisinstelling vult een afzonderlijke versie van het tabblad "financieel eindverslag partner" in. Deze Excel-template wordt opgeladen door een (intern) (gecertificeerd) (fiscaal) accountant of bedrijfsrevisor via het VLAIO-portaal. Enkel bedrijven/kennisinstellingen die eerder afspraken hebben gemaakt met VLAIO rond het gebruik van brutolonen voor personeelscategorieën of organisaties die werken met overheidsbarema’s kunnen dit financieel eindverslag laten opladen door een rechtsgeldige vertegenwoordiger.  
Welke kosten aanvaardbaar zijn voor VLAIO en welke verantwoording er nodig is, wordt in detail toegelicht in de handleiding bij het VLAIO-kostenmodel. Deze tekst vindt u op onze website www.vlaio.be bij de aanvraagprocedure van het gekozen steuninstrument.
Ingeval van vragen/onduidelijkheden bij het invullen van deze Excel-kostentemplate kan men terecht bij verificatie@vlaio.be
</t>
    </r>
  </si>
  <si>
    <r>
      <t>(1) De kolom "Code" wordt ingevuld met één van volgende codes.
"w": voor projectleden met een werknemersstatuut (= met loonfiche en dus op payroll van het bedrijf) en bedrijfsleiders die hun prestaties niet factureren maar vanuit het bedrijf zichzelf een periodieke vaste bezoldiging uitkeren (fiche 281.20)</t>
    </r>
    <r>
      <rPr>
        <sz val="9"/>
        <rFont val="Arial"/>
        <family val="2"/>
      </rPr>
      <t>.</t>
    </r>
    <r>
      <rPr>
        <sz val="9"/>
        <color rgb="FF000000"/>
        <rFont val="Arial"/>
      </rPr>
      <t xml:space="preserve"> Zelfstandigen die wel factureren, inclusief bedrijfsleiders via managementovereenkomst, worden als Externe prestaties beschouwd.
"o": voor onbezoldigden of zaakvoerders en meewerkende vennoten die in het aandelenregister van de onderneming zijn opgenomen die zichzelf al dan niet een loon uitbetalen + zelfstandigen en freelancers met een langdurig formeel engagement met het steunaanvragende bedrijf (de mensmaanden tellen niet mee voor de berekening van de overheadkosten, enkel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De mensmaanden van de bedrijfsleiders die hun prestaties niet factureren maar vanuit het bedrijf zichzelf een periodieke vaste bezoldiging uitkeren worden niet onder de code “o” gerapporteerd want zitten reeds inbegrepen onder de code “w”.
"b": (barema) Voor bedrijven/kennisinstellingen die eerder afspraken hebben gemaakt met VLAIO rond het gebruik van brutolonen voor personeelscategorieën of organisaties die werken met overheidsbarema’s. Deze tarieven worden op jaarbasis ingegeven. 
(2) De loonkosten worden berekend op basis van een standaard uurtarief (SUT) dat vermenigvuldigd wordt met de aan het project bestede tijd. Het SUT wordt forfaitair bepaald als de vermenigvuldiging van het gemiddelde bruto maandloon over de verschillende projectjaren (daarbij uitgaande van een voltijdse betrekking) van het betrokken personeelslid bij het begin van het project met de coëfficiënt 1,2%. Het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 brutoloon over het eerste projectjaar = 2.000 EUR/mnd. Dan wordt het maandelijks bruto maandloon = (2.000 EUR/50%) = 4.000 EUR, 4.000 EUR x 1,2% = 48 EUR/uur (= SUT). Deze loonkosten worden aan de hand van de individuele rekeningen en/of loonfiches aangetoond behalve voor personeelskosten die vallen onder code “b”.
(3) het totaal aantal aanvaarde mensmaanden bij indiening kan zonder bijkomende motivering tijdens de looptijd van het project </t>
    </r>
    <r>
      <rPr>
        <u/>
        <sz val="9"/>
        <color rgb="FF000000"/>
        <rFont val="Arial"/>
      </rPr>
      <t>niet</t>
    </r>
    <r>
      <rPr>
        <sz val="9"/>
        <color rgb="FF000000"/>
        <rFont val="Arial"/>
      </rPr>
      <t xml:space="preserve"> overschreden worden in het financieel eindverslag</t>
    </r>
  </si>
  <si>
    <r>
      <t>(*)deze rubriek is voorzien voor derden (bedrijven, zelfstandigen, freelancers, kenniscentra en onderzoeksinstellingen) die in opdracht van een project- of onderzoekspartner een dienst leveren als onderaannemer alsook managementvennootschappen. Zaakvoerders en meewerkende vennoten die zichzelf niet of slechts gedeeltelijk uitbetalen alsook zelfstandigen en freelancers met een langdurig formeel engagement met het steunaanvragende bedrijf kunnen daarnaast hun gepresteerde mensmaanden onder de rubriek Personeelskosten rapporteren door gebruik te maken van de code "o" m.u.v. de mensen met een volledig vervangingsinkomen. Onder een langdurig formeel engagement wordt verstaan minstens (de intentie tot) 12 opeenvolgende maanden of minstens (de intentie tot) de helft van de duur van het project. Wanneer er wordt geopteerd voor aantal mensmaanden als kostendriver wordt ook hier standaard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t>
    </r>
    <r>
      <rPr>
        <b/>
        <sz val="9"/>
        <color rgb="FF000000"/>
        <rFont val="Arial"/>
      </rPr>
      <t xml:space="preserve"> </t>
    </r>
    <r>
      <rPr>
        <sz val="9"/>
        <rFont val="Arial"/>
        <family val="2"/>
      </rPr>
      <t xml:space="preserve">Ook intercommunales kunnen voor de verrekening van hun prestaties werken met rekening-courant. </t>
    </r>
    <r>
      <rPr>
        <b/>
        <sz val="9"/>
        <rFont val="Arial"/>
        <family val="2"/>
      </rPr>
      <t>Indien hiervan gebruik werd gemaakt moet dit traceerbaar zijn in de boekhouding en worden aangetoond aan de verificatiedienst.</t>
    </r>
    <r>
      <rPr>
        <b/>
        <sz val="9"/>
        <color rgb="FF000000"/>
        <rFont val="Arial"/>
      </rPr>
      <t xml:space="preserve">
</t>
    </r>
    <r>
      <rPr>
        <sz val="9"/>
        <color rgb="FF000000"/>
        <rFont val="Arial"/>
      </rPr>
      <t>(**) Onder de rubriek Externe prestaties kome</t>
    </r>
    <r>
      <rPr>
        <sz val="9"/>
        <rFont val="Arial"/>
        <family val="2"/>
      </rPr>
      <t>n enerzijds gel</t>
    </r>
    <r>
      <rPr>
        <sz val="9"/>
        <color rgb="FF000000"/>
        <rFont val="Arial"/>
      </rPr>
      <t xml:space="preserve">everde diensten (die eventueel geactiveerd kunnen worden) </t>
    </r>
    <r>
      <rPr>
        <sz val="9"/>
        <rFont val="Arial"/>
        <family val="2"/>
      </rPr>
      <t>en anderzijds</t>
    </r>
    <r>
      <rPr>
        <sz val="9"/>
        <color rgb="FF000000"/>
        <rFont val="Arial"/>
      </rPr>
      <t xml:space="preserve"> goederen op maat die niet geactiveerd worden in aanmerking. </t>
    </r>
    <r>
      <rPr>
        <b/>
        <sz val="9"/>
        <color rgb="FF000000"/>
        <rFont val="Arial"/>
      </rPr>
      <t>Factuur en betalingsbewijs moeten bij indiening van het financieel eindverslag steeds worden voorgelegd.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</si>
</sst>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_-* #,##0.00\ [$€-813]_-;\-* #,##0.00\ [$€-813]_-;_-* &quot;-&quot;??\ [$€-813]_-;_-@_-"/>
  </numFmts>
  <fonts count="36"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11"/>
      <color theme="1"/>
      <name val="Calibri"/>
      <family val="2"/>
      <scheme val="minor"/>
    </font>
    <font>
      <b/>
      <sz val="8.5"/>
      <color rgb="FFFF0000"/>
      <name val="Arial"/>
      <family val="2"/>
    </font>
    <font>
      <b/>
      <sz val="11"/>
      <name val="Calibri"/>
      <family val="2"/>
      <scheme val="minor"/>
    </font>
    <font>
      <b/>
      <sz val="12"/>
      <name val="Calibri"/>
      <family val="2"/>
      <scheme val="minor"/>
    </font>
    <font>
      <sz val="11"/>
      <name val="Calibri"/>
      <family val="2"/>
      <scheme val="minor"/>
    </font>
    <font>
      <b/>
      <strike/>
      <sz val="8.5"/>
      <name val="Arial"/>
      <family val="2"/>
    </font>
    <font>
      <sz val="9"/>
      <color rgb="FF000000"/>
      <name val="Arial"/>
    </font>
    <font>
      <b/>
      <sz val="9"/>
      <color rgb="FF000000"/>
      <name val="Arial"/>
    </font>
    <font>
      <sz val="9"/>
      <color rgb="FF000000"/>
      <name val="Arial"/>
      <family val="2"/>
    </font>
    <font>
      <u/>
      <sz val="9"/>
      <color rgb="FF000000"/>
      <name val="Arial"/>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6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11">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26"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cellStyleXfs>
  <cellXfs count="339">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top" wrapText="1"/>
    </xf>
    <xf numFmtId="9" fontId="2" fillId="0" borderId="0" xfId="6" applyFont="1" applyProtection="1"/>
    <xf numFmtId="164" fontId="4" fillId="3" borderId="12" xfId="5"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0" fontId="2" fillId="3" borderId="13" xfId="0" applyFont="1" applyFill="1" applyBorder="1" applyAlignment="1">
      <alignment vertical="center"/>
    </xf>
    <xf numFmtId="0" fontId="2" fillId="3" borderId="14" xfId="0" applyFont="1" applyFill="1" applyBorder="1" applyAlignment="1">
      <alignment vertical="center"/>
    </xf>
    <xf numFmtId="168" fontId="2" fillId="3" borderId="56" xfId="0" applyNumberFormat="1" applyFont="1" applyFill="1" applyBorder="1" applyAlignment="1">
      <alignment horizontal="center" vertical="center"/>
    </xf>
    <xf numFmtId="0" fontId="2" fillId="3" borderId="54" xfId="0" applyFont="1" applyFill="1" applyBorder="1" applyAlignment="1">
      <alignment horizontal="left" vertical="center" wrapText="1"/>
    </xf>
    <xf numFmtId="0" fontId="4" fillId="3" borderId="32" xfId="0" applyFont="1" applyFill="1" applyBorder="1" applyAlignment="1">
      <alignment horizontal="center" vertical="center" wrapText="1"/>
    </xf>
    <xf numFmtId="0" fontId="2" fillId="3" borderId="13" xfId="0" applyFont="1" applyFill="1" applyBorder="1" applyAlignment="1">
      <alignment vertical="center" wrapText="1"/>
    </xf>
    <xf numFmtId="0" fontId="4" fillId="3" borderId="35" xfId="0" applyFont="1" applyFill="1" applyBorder="1" applyAlignment="1">
      <alignment vertical="center" wrapText="1"/>
    </xf>
    <xf numFmtId="168" fontId="2" fillId="3" borderId="34" xfId="0" applyNumberFormat="1" applyFont="1" applyFill="1" applyBorder="1" applyAlignment="1">
      <alignment horizontal="center" vertical="center" wrapText="1"/>
    </xf>
    <xf numFmtId="166" fontId="2" fillId="3" borderId="34" xfId="0" applyNumberFormat="1" applyFont="1" applyFill="1" applyBorder="1" applyAlignment="1">
      <alignment horizontal="center" vertical="center" wrapText="1"/>
    </xf>
    <xf numFmtId="166" fontId="2" fillId="3" borderId="57" xfId="0" applyNumberFormat="1" applyFont="1" applyFill="1" applyBorder="1" applyAlignment="1">
      <alignment horizontal="center" vertical="center"/>
    </xf>
    <xf numFmtId="0" fontId="2" fillId="3" borderId="54" xfId="0" applyFont="1" applyFill="1" applyBorder="1" applyAlignment="1">
      <alignment vertical="center" wrapText="1"/>
    </xf>
    <xf numFmtId="0" fontId="8" fillId="3" borderId="27" xfId="0" applyFont="1" applyFill="1" applyBorder="1" applyAlignment="1">
      <alignment horizontal="left" vertical="center"/>
    </xf>
    <xf numFmtId="0" fontId="8" fillId="3" borderId="48" xfId="0" applyFont="1" applyFill="1" applyBorder="1" applyAlignment="1">
      <alignment horizontal="left" vertical="center"/>
    </xf>
    <xf numFmtId="0" fontId="13" fillId="3" borderId="41"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18" fillId="3" borderId="0" xfId="0" applyFont="1" applyFill="1" applyAlignment="1">
      <alignment vertical="center"/>
    </xf>
    <xf numFmtId="0" fontId="18" fillId="3" borderId="32" xfId="0" applyFont="1" applyFill="1" applyBorder="1" applyAlignment="1">
      <alignmen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4"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2" xfId="0" applyFont="1" applyBorder="1" applyAlignment="1">
      <alignment vertical="center"/>
    </xf>
    <xf numFmtId="0" fontId="12" fillId="3" borderId="39" xfId="0" applyFont="1" applyFill="1" applyBorder="1" applyAlignment="1">
      <alignment horizontal="center" vertical="center" wrapText="1"/>
    </xf>
    <xf numFmtId="0" fontId="8" fillId="3" borderId="20" xfId="0" applyFont="1" applyFill="1" applyBorder="1" applyAlignment="1">
      <alignment horizontal="center" vertical="center" textRotation="90"/>
    </xf>
    <xf numFmtId="0" fontId="8" fillId="3" borderId="33" xfId="0" applyFont="1" applyFill="1" applyBorder="1" applyAlignment="1">
      <alignment horizontal="center" vertical="center" textRotation="90"/>
    </xf>
    <xf numFmtId="0" fontId="8" fillId="3" borderId="36" xfId="0" applyFont="1" applyFill="1" applyBorder="1" applyAlignment="1">
      <alignment horizontal="center" vertical="center" textRotation="90"/>
    </xf>
    <xf numFmtId="0" fontId="8" fillId="3" borderId="33" xfId="0" applyFont="1" applyFill="1" applyBorder="1" applyAlignment="1">
      <alignment horizontal="center" vertical="center" textRotation="90" wrapText="1"/>
    </xf>
    <xf numFmtId="0" fontId="8" fillId="3" borderId="34" xfId="0" applyFont="1" applyFill="1" applyBorder="1" applyAlignment="1">
      <alignment horizontal="center" vertical="center" textRotation="90" wrapText="1"/>
    </xf>
    <xf numFmtId="0" fontId="12" fillId="3" borderId="36" xfId="0" applyFont="1" applyFill="1" applyBorder="1" applyAlignment="1">
      <alignment horizontal="center" vertical="center" textRotation="90" wrapText="1"/>
    </xf>
    <xf numFmtId="0" fontId="12" fillId="3" borderId="15" xfId="0" applyFont="1" applyFill="1" applyBorder="1" applyAlignment="1">
      <alignment horizontal="center" vertical="center" wrapText="1"/>
    </xf>
    <xf numFmtId="0" fontId="10" fillId="0" borderId="24" xfId="0" applyFont="1" applyBorder="1" applyAlignment="1" applyProtection="1">
      <alignment horizontal="center" vertical="top"/>
      <protection locked="0"/>
    </xf>
    <xf numFmtId="166" fontId="10" fillId="0" borderId="21" xfId="0" applyNumberFormat="1" applyFont="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4" fillId="3" borderId="26" xfId="0" applyNumberFormat="1" applyFont="1" applyFill="1" applyBorder="1" applyAlignment="1">
      <alignment horizontal="center" vertical="center"/>
    </xf>
    <xf numFmtId="167" fontId="14" fillId="3" borderId="26" xfId="0" applyNumberFormat="1" applyFont="1" applyFill="1" applyBorder="1" applyAlignment="1">
      <alignment horizontal="center" vertical="center"/>
    </xf>
    <xf numFmtId="166" fontId="10" fillId="0" borderId="5"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4" borderId="5" xfId="0" applyNumberFormat="1" applyFont="1" applyFill="1" applyBorder="1" applyAlignment="1" applyProtection="1">
      <alignment horizontal="center" vertical="center"/>
      <protection locked="0"/>
    </xf>
    <xf numFmtId="166" fontId="10" fillId="4" borderId="7" xfId="0" applyNumberFormat="1" applyFont="1" applyFill="1" applyBorder="1" applyAlignment="1" applyProtection="1">
      <alignment horizontal="center" vertical="center"/>
      <protection locked="0"/>
    </xf>
    <xf numFmtId="3" fontId="10" fillId="5" borderId="28" xfId="0" applyNumberFormat="1" applyFont="1" applyFill="1" applyBorder="1" applyAlignment="1" applyProtection="1">
      <alignment horizontal="center" vertical="center"/>
      <protection locked="0"/>
    </xf>
    <xf numFmtId="3" fontId="10" fillId="5" borderId="29" xfId="0" applyNumberFormat="1" applyFont="1" applyFill="1" applyBorder="1" applyAlignment="1" applyProtection="1">
      <alignment horizontal="center" vertical="center"/>
      <protection locked="0"/>
    </xf>
    <xf numFmtId="166" fontId="10" fillId="4" borderId="28" xfId="0" applyNumberFormat="1" applyFont="1" applyFill="1" applyBorder="1" applyAlignment="1" applyProtection="1">
      <alignment horizontal="center" vertical="center"/>
      <protection locked="0"/>
    </xf>
    <xf numFmtId="166" fontId="10" fillId="4" borderId="29"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4" fillId="3" borderId="42" xfId="0" applyNumberFormat="1" applyFont="1" applyFill="1" applyBorder="1" applyAlignment="1">
      <alignment horizontal="center" vertical="center"/>
    </xf>
    <xf numFmtId="3" fontId="14" fillId="3" borderId="35" xfId="0" applyNumberFormat="1" applyFont="1" applyFill="1" applyBorder="1" applyAlignment="1">
      <alignment horizontal="center" vertical="center"/>
    </xf>
    <xf numFmtId="166" fontId="14" fillId="3" borderId="33" xfId="0" applyNumberFormat="1" applyFont="1" applyFill="1" applyBorder="1" applyAlignment="1">
      <alignment horizontal="center" vertical="center"/>
    </xf>
    <xf numFmtId="168" fontId="14" fillId="3" borderId="36" xfId="0" applyNumberFormat="1" applyFont="1" applyFill="1" applyBorder="1" applyAlignment="1">
      <alignment horizontal="center" vertical="center"/>
    </xf>
    <xf numFmtId="167" fontId="14" fillId="3" borderId="36" xfId="0" applyNumberFormat="1"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0" fontId="20" fillId="3" borderId="7"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8" xfId="0" applyFont="1" applyFill="1" applyBorder="1" applyAlignment="1">
      <alignment horizontal="center" vertical="center" wrapText="1"/>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9" fontId="20" fillId="0" borderId="29" xfId="0" applyNumberFormat="1" applyFont="1" applyBorder="1" applyAlignment="1" applyProtection="1">
      <alignment horizontal="center" vertical="center" wrapText="1"/>
      <protection locked="0"/>
    </xf>
    <xf numFmtId="0" fontId="20" fillId="3" borderId="19" xfId="0" applyFont="1" applyFill="1" applyBorder="1" applyAlignment="1">
      <alignment wrapText="1"/>
    </xf>
    <xf numFmtId="164" fontId="22" fillId="3" borderId="12" xfId="5" applyNumberFormat="1" applyFont="1" applyFill="1" applyBorder="1" applyAlignment="1" applyProtection="1">
      <alignment horizontal="center" vertical="center" wrapText="1"/>
    </xf>
    <xf numFmtId="0" fontId="2" fillId="0" borderId="7" xfId="0" applyFont="1" applyBorder="1" applyAlignment="1" applyProtection="1">
      <alignment horizontal="left" vertical="center" wrapText="1"/>
      <protection locked="0"/>
    </xf>
    <xf numFmtId="0" fontId="2" fillId="3" borderId="6" xfId="0" applyFont="1" applyFill="1" applyBorder="1" applyAlignment="1">
      <alignment horizontal="center" vertical="center" wrapText="1"/>
    </xf>
    <xf numFmtId="0" fontId="12" fillId="3" borderId="14" xfId="0" applyFont="1" applyFill="1" applyBorder="1" applyAlignment="1">
      <alignment vertical="center"/>
    </xf>
    <xf numFmtId="0" fontId="12" fillId="3" borderId="15" xfId="0" applyFont="1" applyFill="1" applyBorder="1" applyAlignment="1">
      <alignment vertical="center"/>
    </xf>
    <xf numFmtId="3" fontId="10" fillId="0" borderId="9" xfId="0" applyNumberFormat="1" applyFont="1" applyBorder="1" applyAlignment="1" applyProtection="1">
      <alignment horizontal="center" vertical="center"/>
      <protection locked="0"/>
    </xf>
    <xf numFmtId="3" fontId="10" fillId="0" borderId="11" xfId="0" applyNumberFormat="1" applyFont="1" applyBorder="1" applyAlignment="1" applyProtection="1">
      <alignment horizontal="center" vertical="center"/>
      <protection locked="0"/>
    </xf>
    <xf numFmtId="0" fontId="20" fillId="3" borderId="19" xfId="0" applyFont="1" applyFill="1" applyBorder="1" applyAlignment="1">
      <alignment horizontal="center"/>
    </xf>
    <xf numFmtId="0" fontId="22" fillId="3" borderId="58" xfId="0" applyFont="1" applyFill="1" applyBorder="1" applyAlignment="1">
      <alignment vertical="center" wrapText="1"/>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3" borderId="19" xfId="0" applyFont="1" applyFill="1" applyBorder="1" applyAlignment="1">
      <alignment vertical="center" wrapText="1"/>
    </xf>
    <xf numFmtId="0" fontId="2" fillId="3" borderId="19" xfId="0" applyFont="1" applyFill="1" applyBorder="1" applyAlignment="1">
      <alignment horizontal="center" vertical="center"/>
    </xf>
    <xf numFmtId="0" fontId="4" fillId="3" borderId="58" xfId="0" applyFont="1" applyFill="1" applyBorder="1" applyAlignment="1">
      <alignment vertical="center" wrapText="1"/>
    </xf>
    <xf numFmtId="0" fontId="2" fillId="0" borderId="7" xfId="0" applyFont="1" applyBorder="1" applyAlignment="1" applyProtection="1">
      <alignment horizontal="center" vertical="center" wrapText="1"/>
      <protection locked="0"/>
    </xf>
    <xf numFmtId="167" fontId="4" fillId="0" borderId="15" xfId="0" applyNumberFormat="1" applyFont="1" applyBorder="1" applyAlignment="1">
      <alignment horizontal="center" vertical="center"/>
    </xf>
    <xf numFmtId="167" fontId="2" fillId="3" borderId="34" xfId="0" applyNumberFormat="1" applyFont="1" applyFill="1" applyBorder="1" applyAlignment="1">
      <alignment horizontal="center" vertical="center" wrapText="1"/>
    </xf>
    <xf numFmtId="164" fontId="20" fillId="0" borderId="8" xfId="5" applyNumberFormat="1" applyFont="1" applyFill="1" applyBorder="1" applyAlignment="1" applyProtection="1">
      <alignment horizontal="center" vertical="center" wrapText="1"/>
    </xf>
    <xf numFmtId="167" fontId="10" fillId="0" borderId="21" xfId="0" applyNumberFormat="1" applyFont="1" applyBorder="1" applyAlignment="1" applyProtection="1">
      <alignment horizontal="center" vertical="center"/>
      <protection locked="0"/>
    </xf>
    <xf numFmtId="167" fontId="10" fillId="0" borderId="23" xfId="0" applyNumberFormat="1" applyFont="1" applyBorder="1" applyAlignment="1" applyProtection="1">
      <alignment horizontal="center" vertical="center"/>
      <protection locked="0"/>
    </xf>
    <xf numFmtId="167" fontId="10" fillId="0" borderId="5" xfId="0" applyNumberFormat="1" applyFont="1" applyBorder="1" applyAlignment="1" applyProtection="1">
      <alignment horizontal="center" vertical="center"/>
      <protection locked="0"/>
    </xf>
    <xf numFmtId="167" fontId="10" fillId="0" borderId="7" xfId="0" applyNumberFormat="1" applyFont="1" applyBorder="1" applyAlignment="1" applyProtection="1">
      <alignment horizontal="center" vertical="center"/>
      <protection locked="0"/>
    </xf>
    <xf numFmtId="167" fontId="10" fillId="5" borderId="5" xfId="0" applyNumberFormat="1" applyFont="1" applyFill="1" applyBorder="1" applyAlignment="1" applyProtection="1">
      <alignment horizontal="center" vertical="center"/>
      <protection locked="0"/>
    </xf>
    <xf numFmtId="167" fontId="10" fillId="5" borderId="7" xfId="0" applyNumberFormat="1" applyFont="1" applyFill="1" applyBorder="1" applyAlignment="1" applyProtection="1">
      <alignment horizontal="center" vertical="center"/>
      <protection locked="0"/>
    </xf>
    <xf numFmtId="167" fontId="10" fillId="5" borderId="28" xfId="0" applyNumberFormat="1" applyFont="1" applyFill="1" applyBorder="1" applyAlignment="1" applyProtection="1">
      <alignment horizontal="center" vertical="center"/>
      <protection locked="0"/>
    </xf>
    <xf numFmtId="167" fontId="10" fillId="5" borderId="29" xfId="0" applyNumberFormat="1" applyFont="1" applyFill="1" applyBorder="1" applyAlignment="1" applyProtection="1">
      <alignment horizontal="center" vertical="center"/>
      <protection locked="0"/>
    </xf>
    <xf numFmtId="3" fontId="10" fillId="5" borderId="5" xfId="0" applyNumberFormat="1" applyFont="1" applyFill="1" applyBorder="1" applyAlignment="1" applyProtection="1">
      <alignment horizontal="center" vertical="center"/>
      <protection locked="0"/>
    </xf>
    <xf numFmtId="3" fontId="10" fillId="5" borderId="7" xfId="0" applyNumberFormat="1" applyFont="1" applyFill="1" applyBorder="1" applyAlignment="1" applyProtection="1">
      <alignment horizontal="center" vertical="center"/>
      <protection locked="0"/>
    </xf>
    <xf numFmtId="0" fontId="8" fillId="3" borderId="35" xfId="0" applyFont="1" applyFill="1" applyBorder="1" applyAlignment="1">
      <alignment horizontal="center" vertical="center" textRotation="90" wrapText="1"/>
    </xf>
    <xf numFmtId="167" fontId="10" fillId="0" borderId="23" xfId="8" applyNumberFormat="1" applyFont="1" applyFill="1" applyBorder="1" applyAlignment="1" applyProtection="1">
      <alignment horizontal="center" vertical="center"/>
      <protection locked="0"/>
    </xf>
    <xf numFmtId="167" fontId="10" fillId="0" borderId="22" xfId="8" applyNumberFormat="1" applyFont="1" applyFill="1" applyBorder="1" applyAlignment="1" applyProtection="1">
      <alignment horizontal="center" vertical="center"/>
      <protection locked="0"/>
    </xf>
    <xf numFmtId="167" fontId="10" fillId="0" borderId="26" xfId="8" applyNumberFormat="1" applyFont="1" applyFill="1" applyBorder="1" applyAlignment="1" applyProtection="1">
      <alignment horizontal="center" vertical="center"/>
      <protection locked="0"/>
    </xf>
    <xf numFmtId="167" fontId="10" fillId="0" borderId="7" xfId="8" applyNumberFormat="1" applyFont="1" applyFill="1" applyBorder="1" applyAlignment="1" applyProtection="1">
      <alignment horizontal="center" vertical="center"/>
      <protection locked="0"/>
    </xf>
    <xf numFmtId="167" fontId="10" fillId="0" borderId="6" xfId="8" applyNumberFormat="1" applyFont="1" applyFill="1" applyBorder="1" applyAlignment="1" applyProtection="1">
      <alignment horizontal="center" vertical="center"/>
      <protection locked="0"/>
    </xf>
    <xf numFmtId="167" fontId="10" fillId="0" borderId="50" xfId="8" applyNumberFormat="1" applyFont="1" applyFill="1" applyBorder="1" applyAlignment="1" applyProtection="1">
      <alignment horizontal="center" vertical="center"/>
      <protection locked="0"/>
    </xf>
    <xf numFmtId="167" fontId="10" fillId="4" borderId="7" xfId="8" applyNumberFormat="1" applyFont="1" applyFill="1" applyBorder="1" applyAlignment="1" applyProtection="1">
      <alignment horizontal="center" vertical="center"/>
      <protection locked="0"/>
    </xf>
    <xf numFmtId="167" fontId="10" fillId="4" borderId="6" xfId="8" applyNumberFormat="1" applyFont="1" applyFill="1" applyBorder="1" applyAlignment="1" applyProtection="1">
      <alignment horizontal="center" vertical="center"/>
      <protection locked="0"/>
    </xf>
    <xf numFmtId="167" fontId="10" fillId="4" borderId="50" xfId="8" applyNumberFormat="1" applyFont="1" applyFill="1" applyBorder="1" applyAlignment="1" applyProtection="1">
      <alignment horizontal="center" vertical="center"/>
      <protection locked="0"/>
    </xf>
    <xf numFmtId="167" fontId="10" fillId="4" borderId="29" xfId="8" applyNumberFormat="1" applyFont="1" applyFill="1" applyBorder="1" applyAlignment="1" applyProtection="1">
      <alignment horizontal="center" vertical="center"/>
      <protection locked="0"/>
    </xf>
    <xf numFmtId="167" fontId="10" fillId="4" borderId="31" xfId="8" applyNumberFormat="1" applyFont="1" applyFill="1" applyBorder="1" applyAlignment="1" applyProtection="1">
      <alignment horizontal="center" vertical="center"/>
      <protection locked="0"/>
    </xf>
    <xf numFmtId="167" fontId="10" fillId="4" borderId="53" xfId="8" applyNumberFormat="1" applyFont="1" applyFill="1" applyBorder="1" applyAlignment="1" applyProtection="1">
      <alignment horizontal="center" vertical="center"/>
      <protection locked="0"/>
    </xf>
    <xf numFmtId="167" fontId="10" fillId="0" borderId="29" xfId="8" applyNumberFormat="1" applyFont="1" applyFill="1" applyBorder="1" applyAlignment="1" applyProtection="1">
      <alignment horizontal="center" vertical="center"/>
      <protection locked="0"/>
    </xf>
    <xf numFmtId="167" fontId="10" fillId="0" borderId="31" xfId="8" applyNumberFormat="1" applyFont="1" applyFill="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5" xfId="0" applyNumberFormat="1" applyFont="1" applyBorder="1" applyAlignment="1" applyProtection="1">
      <alignment horizontal="center" vertical="center"/>
      <protection locked="0"/>
    </xf>
    <xf numFmtId="166" fontId="10" fillId="0" borderId="27"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9" xfId="0" applyNumberFormat="1" applyFont="1" applyBorder="1" applyAlignment="1" applyProtection="1">
      <alignment horizontal="center" vertical="center"/>
      <protection locked="0"/>
    </xf>
    <xf numFmtId="166" fontId="10" fillId="0" borderId="30" xfId="0" applyNumberFormat="1" applyFont="1" applyBorder="1" applyAlignment="1" applyProtection="1">
      <alignment horizontal="center" vertical="center"/>
      <protection locked="0"/>
    </xf>
    <xf numFmtId="166" fontId="14" fillId="3" borderId="36" xfId="0" applyNumberFormat="1" applyFont="1" applyFill="1" applyBorder="1" applyAlignment="1">
      <alignment horizontal="center" vertical="center"/>
    </xf>
    <xf numFmtId="0" fontId="8" fillId="0" borderId="3" xfId="0" applyFont="1" applyBorder="1" applyAlignment="1">
      <alignment horizontal="center" vertical="center"/>
    </xf>
    <xf numFmtId="167" fontId="8" fillId="3" borderId="7" xfId="0" applyNumberFormat="1" applyFont="1" applyFill="1" applyBorder="1" applyAlignment="1">
      <alignment horizontal="center" vertical="center"/>
    </xf>
    <xf numFmtId="0" fontId="8" fillId="3" borderId="7" xfId="0" applyFont="1" applyFill="1" applyBorder="1" applyAlignment="1">
      <alignment vertical="center"/>
    </xf>
    <xf numFmtId="0" fontId="8" fillId="0" borderId="11" xfId="0" applyFont="1" applyBorder="1" applyAlignment="1">
      <alignment vertical="center"/>
    </xf>
    <xf numFmtId="3" fontId="10" fillId="5" borderId="61" xfId="0" applyNumberFormat="1" applyFont="1" applyFill="1" applyBorder="1" applyAlignment="1" applyProtection="1">
      <alignment horizontal="center" vertical="center"/>
      <protection locked="0"/>
    </xf>
    <xf numFmtId="3" fontId="10" fillId="5" borderId="62" xfId="0" applyNumberFormat="1" applyFont="1" applyFill="1" applyBorder="1" applyAlignment="1" applyProtection="1">
      <alignment horizontal="center" vertical="center"/>
      <protection locked="0"/>
    </xf>
    <xf numFmtId="167" fontId="10" fillId="4" borderId="62" xfId="8" applyNumberFormat="1" applyFont="1" applyFill="1" applyBorder="1" applyAlignment="1" applyProtection="1">
      <alignment horizontal="center" vertical="center"/>
      <protection locked="0"/>
    </xf>
    <xf numFmtId="167" fontId="10" fillId="4" borderId="60" xfId="8" applyNumberFormat="1" applyFont="1" applyFill="1" applyBorder="1" applyAlignment="1" applyProtection="1">
      <alignment horizontal="center" vertical="center"/>
      <protection locked="0"/>
    </xf>
    <xf numFmtId="3" fontId="10" fillId="5" borderId="9" xfId="0" applyNumberFormat="1" applyFont="1" applyFill="1" applyBorder="1" applyAlignment="1" applyProtection="1">
      <alignment horizontal="center" vertical="center"/>
      <protection locked="0"/>
    </xf>
    <xf numFmtId="3" fontId="10" fillId="5" borderId="11" xfId="0" applyNumberFormat="1" applyFont="1" applyFill="1" applyBorder="1" applyAlignment="1" applyProtection="1">
      <alignment horizontal="center" vertical="center"/>
      <protection locked="0"/>
    </xf>
    <xf numFmtId="167" fontId="10" fillId="4" borderId="11" xfId="8" applyNumberFormat="1" applyFont="1" applyFill="1" applyBorder="1" applyAlignment="1" applyProtection="1">
      <alignment horizontal="center" vertical="center"/>
      <protection locked="0"/>
    </xf>
    <xf numFmtId="167" fontId="10" fillId="4" borderId="10" xfId="8" applyNumberFormat="1" applyFont="1" applyFill="1" applyBorder="1" applyAlignment="1" applyProtection="1">
      <alignment horizontal="center" vertical="center"/>
      <protection locked="0"/>
    </xf>
    <xf numFmtId="167" fontId="10" fillId="4" borderId="51" xfId="8" applyNumberFormat="1" applyFont="1" applyFill="1" applyBorder="1" applyAlignment="1" applyProtection="1">
      <alignment horizontal="center" vertical="center"/>
      <protection locked="0"/>
    </xf>
    <xf numFmtId="0" fontId="8" fillId="3" borderId="9" xfId="0" applyFont="1" applyFill="1" applyBorder="1" applyAlignment="1">
      <alignment horizontal="left" vertical="center"/>
    </xf>
    <xf numFmtId="168" fontId="8" fillId="3" borderId="12" xfId="9" applyNumberFormat="1" applyFont="1" applyFill="1" applyBorder="1" applyAlignment="1" applyProtection="1">
      <alignment horizontal="center" vertical="center"/>
    </xf>
    <xf numFmtId="0" fontId="8" fillId="3" borderId="21" xfId="0" applyFont="1" applyFill="1" applyBorder="1" applyAlignment="1">
      <alignment horizontal="left" vertical="center"/>
    </xf>
    <xf numFmtId="167" fontId="12" fillId="3" borderId="63" xfId="0" applyNumberFormat="1" applyFont="1" applyFill="1" applyBorder="1" applyAlignment="1">
      <alignment horizontal="center" vertical="center"/>
    </xf>
    <xf numFmtId="167" fontId="12" fillId="3" borderId="64" xfId="0" applyNumberFormat="1" applyFont="1" applyFill="1" applyBorder="1" applyAlignment="1">
      <alignment horizontal="center" vertical="center"/>
    </xf>
    <xf numFmtId="170" fontId="12" fillId="3" borderId="64" xfId="0" applyNumberFormat="1" applyFont="1" applyFill="1" applyBorder="1" applyAlignment="1">
      <alignment horizontal="center" vertical="center"/>
    </xf>
    <xf numFmtId="0" fontId="8" fillId="0" borderId="65" xfId="0" applyFont="1" applyBorder="1" applyAlignment="1">
      <alignment horizontal="center" vertical="center"/>
    </xf>
    <xf numFmtId="167" fontId="15" fillId="6" borderId="34" xfId="0" applyNumberFormat="1" applyFont="1" applyFill="1" applyBorder="1" applyAlignment="1" applyProtection="1">
      <alignment horizontal="center" vertical="center"/>
      <protection locked="0"/>
    </xf>
    <xf numFmtId="0" fontId="14" fillId="3" borderId="42" xfId="0" applyFont="1" applyFill="1" applyBorder="1" applyAlignment="1">
      <alignment horizontal="center" vertical="center" wrapText="1"/>
    </xf>
    <xf numFmtId="3" fontId="12" fillId="3" borderId="15" xfId="0"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Protection="1">
      <protection locked="0"/>
    </xf>
    <xf numFmtId="9" fontId="2" fillId="0" borderId="0" xfId="6" applyFont="1" applyProtection="1">
      <protection locked="0"/>
    </xf>
    <xf numFmtId="3" fontId="12" fillId="3" borderId="15" xfId="0" applyNumberFormat="1" applyFont="1" applyFill="1" applyBorder="1" applyAlignment="1">
      <alignment horizontal="center" vertical="center"/>
    </xf>
    <xf numFmtId="0" fontId="27" fillId="0" borderId="0" xfId="0" applyFont="1" applyAlignment="1">
      <alignment vertical="center"/>
    </xf>
    <xf numFmtId="10" fontId="8" fillId="6" borderId="25" xfId="10" applyNumberFormat="1" applyFont="1" applyFill="1" applyBorder="1" applyAlignment="1" applyProtection="1">
      <alignment horizontal="center" vertical="center"/>
      <protection locked="0"/>
    </xf>
    <xf numFmtId="0" fontId="8" fillId="3" borderId="61" xfId="0" applyFont="1" applyFill="1" applyBorder="1" applyAlignment="1" applyProtection="1">
      <alignment horizontal="left" vertical="center"/>
      <protection hidden="1"/>
    </xf>
    <xf numFmtId="10" fontId="8" fillId="6" borderId="66" xfId="10" applyNumberFormat="1" applyFont="1" applyFill="1" applyBorder="1" applyAlignment="1" applyProtection="1">
      <alignment horizontal="center" vertical="center"/>
      <protection hidden="1"/>
    </xf>
    <xf numFmtId="0" fontId="2" fillId="0" borderId="0" xfId="0" applyFont="1" applyProtection="1">
      <protection hidden="1"/>
    </xf>
    <xf numFmtId="0" fontId="28" fillId="0" borderId="0" xfId="0" applyFont="1" applyAlignment="1">
      <alignment horizontal="left" vertical="top" wrapText="1"/>
    </xf>
    <xf numFmtId="0" fontId="30" fillId="0" borderId="0" xfId="0" applyFont="1" applyAlignment="1">
      <alignment horizontal="left" vertical="top" wrapText="1"/>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3"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5" xfId="0" applyFont="1" applyFill="1" applyBorder="1" applyAlignment="1">
      <alignment horizontal="left" vertical="center"/>
    </xf>
    <xf numFmtId="0" fontId="10" fillId="0" borderId="59" xfId="0" applyFont="1" applyBorder="1" applyProtection="1">
      <protection locked="0"/>
    </xf>
    <xf numFmtId="0" fontId="10" fillId="0" borderId="48" xfId="0" applyFont="1" applyBorder="1" applyProtection="1">
      <protection locked="0"/>
    </xf>
    <xf numFmtId="0" fontId="10" fillId="0" borderId="6" xfId="0" applyFont="1" applyBorder="1" applyProtection="1">
      <protection locked="0"/>
    </xf>
    <xf numFmtId="0" fontId="10" fillId="0" borderId="59" xfId="0" applyFont="1" applyBorder="1" applyAlignment="1" applyProtection="1">
      <alignment horizontal="left"/>
      <protection locked="0"/>
    </xf>
    <xf numFmtId="0" fontId="10" fillId="0" borderId="48"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5" xfId="0" applyFont="1" applyBorder="1" applyProtection="1">
      <protection locked="0"/>
    </xf>
    <xf numFmtId="0" fontId="10" fillId="0" borderId="7" xfId="0" applyFont="1" applyBorder="1" applyProtection="1">
      <protection locked="0"/>
    </xf>
    <xf numFmtId="0" fontId="10" fillId="0" borderId="5"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2" fillId="3" borderId="13" xfId="0" applyFont="1" applyFill="1" applyBorder="1" applyAlignment="1">
      <alignment horizontal="right" vertical="center"/>
    </xf>
    <xf numFmtId="0" fontId="12" fillId="3" borderId="14" xfId="0" applyFont="1" applyFill="1" applyBorder="1" applyAlignment="1">
      <alignment horizontal="right" vertical="center"/>
    </xf>
    <xf numFmtId="0" fontId="13" fillId="2" borderId="3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9"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8" xfId="0" applyFont="1" applyFill="1" applyBorder="1" applyAlignment="1">
      <alignment horizontal="center" vertical="center"/>
    </xf>
    <xf numFmtId="0" fontId="24" fillId="2" borderId="41" xfId="0" applyFont="1" applyFill="1" applyBorder="1" applyAlignment="1">
      <alignment horizontal="center" vertical="center"/>
    </xf>
    <xf numFmtId="0" fontId="24" fillId="2" borderId="42" xfId="0" applyFont="1" applyFill="1" applyBorder="1" applyAlignment="1">
      <alignment horizontal="center" vertical="center"/>
    </xf>
    <xf numFmtId="0" fontId="24" fillId="2" borderId="43"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37" xfId="0" applyFont="1" applyFill="1" applyBorder="1" applyAlignment="1">
      <alignment horizontal="center" vertical="center"/>
    </xf>
    <xf numFmtId="0" fontId="8" fillId="0" borderId="27" xfId="0" applyFont="1" applyBorder="1" applyAlignment="1" applyProtection="1">
      <alignment horizontal="left" vertical="center"/>
      <protection locked="0"/>
    </xf>
    <xf numFmtId="0" fontId="8" fillId="0" borderId="48"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3" borderId="27" xfId="0" applyFont="1" applyFill="1" applyBorder="1" applyAlignment="1">
      <alignment horizontal="left" vertical="center"/>
    </xf>
    <xf numFmtId="0" fontId="8" fillId="3" borderId="48" xfId="0" applyFont="1" applyFill="1" applyBorder="1" applyAlignment="1">
      <alignment horizontal="left" vertical="center"/>
    </xf>
    <xf numFmtId="0" fontId="8" fillId="3" borderId="20"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4" xfId="0" applyFont="1" applyFill="1" applyBorder="1" applyAlignment="1">
      <alignment horizontal="left" vertical="center"/>
    </xf>
    <xf numFmtId="167" fontId="8" fillId="0" borderId="27"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2" fillId="3" borderId="27" xfId="0" applyFont="1" applyFill="1" applyBorder="1" applyAlignment="1">
      <alignment horizontal="left" vertical="center"/>
    </xf>
    <xf numFmtId="167" fontId="8" fillId="0" borderId="7" xfId="0" applyNumberFormat="1" applyFont="1" applyBorder="1" applyAlignment="1" applyProtection="1">
      <alignment horizontal="center" vertical="center"/>
      <protection locked="0"/>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20" xfId="0" applyFont="1" applyFill="1" applyBorder="1" applyAlignment="1">
      <alignment horizontal="left" vertical="center"/>
    </xf>
    <xf numFmtId="1" fontId="8" fillId="0" borderId="11" xfId="0" applyNumberFormat="1" applyFont="1" applyBorder="1" applyAlignment="1" applyProtection="1">
      <alignment horizontal="center" vertical="center"/>
      <protection locked="0"/>
    </xf>
    <xf numFmtId="0" fontId="8" fillId="3" borderId="45" xfId="0" applyFont="1" applyFill="1" applyBorder="1" applyAlignment="1">
      <alignment horizontal="left" vertical="top" wrapText="1"/>
    </xf>
    <xf numFmtId="0" fontId="8" fillId="3" borderId="37" xfId="0" applyFont="1" applyFill="1" applyBorder="1" applyAlignment="1">
      <alignment horizontal="left" vertical="top" wrapText="1"/>
    </xf>
    <xf numFmtId="0" fontId="8" fillId="3" borderId="39" xfId="0" applyFont="1" applyFill="1" applyBorder="1" applyAlignment="1">
      <alignment horizontal="left" vertical="top" wrapText="1"/>
    </xf>
    <xf numFmtId="0" fontId="8" fillId="3" borderId="46" xfId="0" applyFont="1" applyFill="1" applyBorder="1" applyAlignment="1">
      <alignment horizontal="left" vertical="top" wrapText="1"/>
    </xf>
    <xf numFmtId="0" fontId="8" fillId="3" borderId="0" xfId="0" applyFont="1" applyFill="1" applyAlignment="1">
      <alignment horizontal="left" vertical="top" wrapText="1"/>
    </xf>
    <xf numFmtId="0" fontId="8" fillId="3" borderId="32" xfId="0" applyFont="1" applyFill="1" applyBorder="1" applyAlignment="1">
      <alignment horizontal="left" vertical="top" wrapText="1"/>
    </xf>
    <xf numFmtId="0" fontId="8" fillId="3" borderId="47" xfId="0" applyFont="1" applyFill="1" applyBorder="1" applyAlignment="1">
      <alignment horizontal="left" vertical="top" wrapText="1"/>
    </xf>
    <xf numFmtId="0" fontId="8" fillId="3" borderId="42" xfId="0" applyFont="1" applyFill="1" applyBorder="1" applyAlignment="1">
      <alignment horizontal="left" vertical="top" wrapText="1"/>
    </xf>
    <xf numFmtId="0" fontId="8" fillId="3" borderId="43" xfId="0" applyFont="1" applyFill="1" applyBorder="1" applyAlignment="1">
      <alignment horizontal="left" vertical="top" wrapText="1"/>
    </xf>
    <xf numFmtId="0" fontId="2" fillId="0" borderId="29" xfId="0" applyFont="1" applyBorder="1" applyAlignment="1" applyProtection="1">
      <alignment horizontal="left" vertical="center" wrapText="1"/>
      <protection locked="0"/>
    </xf>
    <xf numFmtId="0" fontId="2" fillId="3" borderId="4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0" fillId="0" borderId="27"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3" borderId="59"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2" fillId="3" borderId="18"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3" fillId="0" borderId="7"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3" borderId="5" xfId="0" applyFont="1" applyFill="1" applyBorder="1" applyAlignment="1">
      <alignment horizontal="right" vertical="center"/>
    </xf>
    <xf numFmtId="0" fontId="8" fillId="3" borderId="7" xfId="0" applyFont="1" applyFill="1" applyBorder="1" applyAlignment="1">
      <alignment horizontal="right" vertical="center"/>
    </xf>
    <xf numFmtId="0" fontId="8" fillId="3" borderId="7" xfId="0" applyFont="1" applyFill="1" applyBorder="1" applyAlignment="1">
      <alignment horizontal="center" vertical="center"/>
    </xf>
    <xf numFmtId="164" fontId="8" fillId="3" borderId="7" xfId="0" applyNumberFormat="1" applyFont="1" applyFill="1" applyBorder="1" applyAlignment="1">
      <alignment horizontal="center" vertical="center"/>
    </xf>
    <xf numFmtId="0" fontId="8" fillId="3" borderId="27" xfId="0" applyFont="1" applyFill="1" applyBorder="1" applyAlignment="1">
      <alignment horizontal="center" vertical="center"/>
    </xf>
    <xf numFmtId="0" fontId="2" fillId="3" borderId="19" xfId="0" applyFont="1" applyFill="1" applyBorder="1" applyAlignment="1">
      <alignment horizontal="center" vertical="center"/>
    </xf>
    <xf numFmtId="0" fontId="34" fillId="0" borderId="0" xfId="0" applyFont="1" applyAlignment="1">
      <alignment horizontal="left" vertical="center" wrapText="1"/>
    </xf>
    <xf numFmtId="0" fontId="9" fillId="0" borderId="0" xfId="0" applyFont="1" applyAlignment="1">
      <alignment horizontal="left" vertical="center" wrapText="1"/>
    </xf>
    <xf numFmtId="0" fontId="11" fillId="0" borderId="5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20" fillId="0" borderId="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5" fillId="2"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8" fillId="0" borderId="0" xfId="0" applyFont="1" applyAlignment="1">
      <alignment horizontal="left"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11" fillId="0" borderId="52"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8" fillId="0" borderId="37" xfId="0" applyFont="1" applyBorder="1" applyAlignment="1">
      <alignment horizontal="left"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6" fillId="0" borderId="52"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53" xfId="0" applyFont="1" applyBorder="1" applyAlignment="1" applyProtection="1">
      <alignment horizontal="left" vertical="top" wrapText="1"/>
      <protection locked="0"/>
    </xf>
    <xf numFmtId="0" fontId="16" fillId="0" borderId="5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25" fillId="2" borderId="38"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0" fillId="3" borderId="19" xfId="0" applyFont="1" applyFill="1" applyBorder="1" applyAlignment="1">
      <alignment horizontal="center"/>
    </xf>
    <xf numFmtId="0" fontId="10" fillId="0" borderId="54" xfId="0" applyFont="1" applyBorder="1" applyProtection="1">
      <protection locked="0"/>
    </xf>
    <xf numFmtId="0" fontId="10" fillId="0" borderId="0" xfId="0" applyFont="1" applyProtection="1">
      <protection locked="0"/>
    </xf>
    <xf numFmtId="0" fontId="10" fillId="0" borderId="60" xfId="0" applyFont="1" applyBorder="1" applyProtection="1">
      <protection locked="0"/>
    </xf>
    <xf numFmtId="0" fontId="8" fillId="3" borderId="38"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0" borderId="21" xfId="0" applyFont="1" applyBorder="1" applyAlignment="1" applyProtection="1">
      <alignment horizontal="left"/>
      <protection locked="0"/>
    </xf>
    <xf numFmtId="0" fontId="10" fillId="0" borderId="22" xfId="0" applyFont="1" applyBorder="1" applyAlignment="1" applyProtection="1">
      <alignment horizontal="left"/>
      <protection locked="0"/>
    </xf>
    <xf numFmtId="0" fontId="10" fillId="0" borderId="23" xfId="0" applyFont="1" applyBorder="1" applyAlignment="1" applyProtection="1">
      <alignment horizontal="left"/>
      <protection locked="0"/>
    </xf>
    <xf numFmtId="0" fontId="34" fillId="0" borderId="0" xfId="0" applyFont="1" applyAlignment="1">
      <alignment horizontal="left" vertical="top" wrapText="1"/>
    </xf>
    <xf numFmtId="0" fontId="10" fillId="0" borderId="0" xfId="0" applyFont="1" applyAlignment="1">
      <alignment horizontal="left" vertical="top" wrapText="1"/>
    </xf>
    <xf numFmtId="0" fontId="14" fillId="3" borderId="58" xfId="0" applyFont="1" applyFill="1" applyBorder="1" applyAlignment="1">
      <alignment horizontal="left" vertical="center"/>
    </xf>
    <xf numFmtId="0" fontId="14" fillId="3" borderId="19" xfId="0" applyFont="1" applyFill="1" applyBorder="1" applyAlignment="1">
      <alignment horizontal="left"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15" xfId="0" applyFont="1" applyFill="1" applyBorder="1" applyAlignment="1">
      <alignment horizontal="center" vertical="center"/>
    </xf>
    <xf numFmtId="0" fontId="8" fillId="0" borderId="3" xfId="0" applyFont="1" applyBorder="1" applyAlignment="1">
      <alignment horizontal="center" vertical="center"/>
    </xf>
    <xf numFmtId="0" fontId="8" fillId="0" borderId="44" xfId="0" applyFont="1" applyBorder="1" applyAlignment="1">
      <alignment horizontal="center" vertical="center"/>
    </xf>
    <xf numFmtId="0" fontId="12" fillId="3" borderId="5" xfId="0" applyFont="1" applyFill="1" applyBorder="1" applyAlignment="1">
      <alignment horizontal="right" vertical="center"/>
    </xf>
    <xf numFmtId="0" fontId="12" fillId="3" borderId="7" xfId="0" applyFont="1" applyFill="1" applyBorder="1" applyAlignment="1">
      <alignment horizontal="right" vertical="center"/>
    </xf>
    <xf numFmtId="167" fontId="8" fillId="3" borderId="7" xfId="0" applyNumberFormat="1" applyFont="1" applyFill="1" applyBorder="1" applyAlignment="1">
      <alignment horizontal="center" vertical="center"/>
    </xf>
    <xf numFmtId="167" fontId="8" fillId="3" borderId="27" xfId="0" applyNumberFormat="1" applyFont="1" applyFill="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37" xfId="0" applyFont="1" applyBorder="1" applyAlignment="1">
      <alignment horizontal="left" vertical="center"/>
    </xf>
    <xf numFmtId="0" fontId="12" fillId="0" borderId="9" xfId="0" applyFont="1" applyBorder="1" applyAlignment="1">
      <alignment horizontal="right" vertical="center"/>
    </xf>
    <xf numFmtId="0" fontId="12" fillId="0" borderId="11" xfId="0" applyFont="1" applyBorder="1" applyAlignment="1">
      <alignment horizontal="right" vertical="center"/>
    </xf>
    <xf numFmtId="0" fontId="8" fillId="0" borderId="11" xfId="0" applyFont="1" applyBorder="1" applyAlignment="1">
      <alignment horizontal="center" vertical="center"/>
    </xf>
    <xf numFmtId="164" fontId="12" fillId="3" borderId="11" xfId="0" applyNumberFormat="1"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cellXfs>
  <cellStyles count="11">
    <cellStyle name="Comma 2" xfId="5" xr:uid="{00000000-0005-0000-0000-000000000000}"/>
    <cellStyle name="Currency 2" xfId="7" xr:uid="{00000000-0005-0000-0000-000001000000}"/>
    <cellStyle name="Komma" xfId="10" builtinId="3"/>
    <cellStyle name="Komma 2" xfId="2" xr:uid="{00000000-0005-0000-0000-000003000000}"/>
    <cellStyle name="Normal 2" xfId="1" xr:uid="{00000000-0005-0000-0000-000004000000}"/>
    <cellStyle name="Percent 2" xfId="6" xr:uid="{00000000-0005-0000-0000-000005000000}"/>
    <cellStyle name="Procent" xfId="9" builtinId="5"/>
    <cellStyle name="Procent 2" xfId="3" xr:uid="{00000000-0005-0000-0000-000006000000}"/>
    <cellStyle name="Standaard" xfId="0" builtinId="0"/>
    <cellStyle name="Valuta" xfId="8" builtinId="4"/>
    <cellStyle name="Valuta 2" xfId="4" xr:uid="{00000000-0005-0000-0000-000008000000}"/>
  </cellStyles>
  <dxfs count="7">
    <dxf>
      <font>
        <color auto="1"/>
      </font>
      <fill>
        <patternFill>
          <bgColor rgb="FFFF0000"/>
        </patternFill>
      </fill>
    </dxf>
    <dxf>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tabSelected="1" workbookViewId="0">
      <selection sqref="A1:O29"/>
    </sheetView>
  </sheetViews>
  <sheetFormatPr defaultRowHeight="15" x14ac:dyDescent="0.25"/>
  <cols>
    <col min="15" max="15" width="16.28515625" customWidth="1"/>
  </cols>
  <sheetData>
    <row r="1" spans="1:15" x14ac:dyDescent="0.25">
      <c r="A1" s="180" t="s">
        <v>78</v>
      </c>
      <c r="B1" s="181"/>
      <c r="C1" s="181"/>
      <c r="D1" s="181"/>
      <c r="E1" s="181"/>
      <c r="F1" s="181"/>
      <c r="G1" s="181"/>
      <c r="H1" s="181"/>
      <c r="I1" s="181"/>
      <c r="J1" s="181"/>
      <c r="K1" s="181"/>
      <c r="L1" s="181"/>
      <c r="M1" s="181"/>
      <c r="N1" s="181"/>
      <c r="O1" s="181"/>
    </row>
    <row r="2" spans="1:15" x14ac:dyDescent="0.25">
      <c r="A2" s="181"/>
      <c r="B2" s="181"/>
      <c r="C2" s="181"/>
      <c r="D2" s="181"/>
      <c r="E2" s="181"/>
      <c r="F2" s="181"/>
      <c r="G2" s="181"/>
      <c r="H2" s="181"/>
      <c r="I2" s="181"/>
      <c r="J2" s="181"/>
      <c r="K2" s="181"/>
      <c r="L2" s="181"/>
      <c r="M2" s="181"/>
      <c r="N2" s="181"/>
      <c r="O2" s="181"/>
    </row>
    <row r="3" spans="1:15" x14ac:dyDescent="0.25">
      <c r="A3" s="181"/>
      <c r="B3" s="181"/>
      <c r="C3" s="181"/>
      <c r="D3" s="181"/>
      <c r="E3" s="181"/>
      <c r="F3" s="181"/>
      <c r="G3" s="181"/>
      <c r="H3" s="181"/>
      <c r="I3" s="181"/>
      <c r="J3" s="181"/>
      <c r="K3" s="181"/>
      <c r="L3" s="181"/>
      <c r="M3" s="181"/>
      <c r="N3" s="181"/>
      <c r="O3" s="181"/>
    </row>
    <row r="4" spans="1:15" x14ac:dyDescent="0.25">
      <c r="A4" s="181"/>
      <c r="B4" s="181"/>
      <c r="C4" s="181"/>
      <c r="D4" s="181"/>
      <c r="E4" s="181"/>
      <c r="F4" s="181"/>
      <c r="G4" s="181"/>
      <c r="H4" s="181"/>
      <c r="I4" s="181"/>
      <c r="J4" s="181"/>
      <c r="K4" s="181"/>
      <c r="L4" s="181"/>
      <c r="M4" s="181"/>
      <c r="N4" s="181"/>
      <c r="O4" s="181"/>
    </row>
    <row r="5" spans="1:15" x14ac:dyDescent="0.25">
      <c r="A5" s="181"/>
      <c r="B5" s="181"/>
      <c r="C5" s="181"/>
      <c r="D5" s="181"/>
      <c r="E5" s="181"/>
      <c r="F5" s="181"/>
      <c r="G5" s="181"/>
      <c r="H5" s="181"/>
      <c r="I5" s="181"/>
      <c r="J5" s="181"/>
      <c r="K5" s="181"/>
      <c r="L5" s="181"/>
      <c r="M5" s="181"/>
      <c r="N5" s="181"/>
      <c r="O5" s="181"/>
    </row>
    <row r="6" spans="1:15" x14ac:dyDescent="0.25">
      <c r="A6" s="181"/>
      <c r="B6" s="181"/>
      <c r="C6" s="181"/>
      <c r="D6" s="181"/>
      <c r="E6" s="181"/>
      <c r="F6" s="181"/>
      <c r="G6" s="181"/>
      <c r="H6" s="181"/>
      <c r="I6" s="181"/>
      <c r="J6" s="181"/>
      <c r="K6" s="181"/>
      <c r="L6" s="181"/>
      <c r="M6" s="181"/>
      <c r="N6" s="181"/>
      <c r="O6" s="181"/>
    </row>
    <row r="7" spans="1:15" x14ac:dyDescent="0.25">
      <c r="A7" s="181"/>
      <c r="B7" s="181"/>
      <c r="C7" s="181"/>
      <c r="D7" s="181"/>
      <c r="E7" s="181"/>
      <c r="F7" s="181"/>
      <c r="G7" s="181"/>
      <c r="H7" s="181"/>
      <c r="I7" s="181"/>
      <c r="J7" s="181"/>
      <c r="K7" s="181"/>
      <c r="L7" s="181"/>
      <c r="M7" s="181"/>
      <c r="N7" s="181"/>
      <c r="O7" s="181"/>
    </row>
    <row r="8" spans="1:15" x14ac:dyDescent="0.25">
      <c r="A8" s="181"/>
      <c r="B8" s="181"/>
      <c r="C8" s="181"/>
      <c r="D8" s="181"/>
      <c r="E8" s="181"/>
      <c r="F8" s="181"/>
      <c r="G8" s="181"/>
      <c r="H8" s="181"/>
      <c r="I8" s="181"/>
      <c r="J8" s="181"/>
      <c r="K8" s="181"/>
      <c r="L8" s="181"/>
      <c r="M8" s="181"/>
      <c r="N8" s="181"/>
      <c r="O8" s="181"/>
    </row>
    <row r="9" spans="1:15" x14ac:dyDescent="0.25">
      <c r="A9" s="181"/>
      <c r="B9" s="181"/>
      <c r="C9" s="181"/>
      <c r="D9" s="181"/>
      <c r="E9" s="181"/>
      <c r="F9" s="181"/>
      <c r="G9" s="181"/>
      <c r="H9" s="181"/>
      <c r="I9" s="181"/>
      <c r="J9" s="181"/>
      <c r="K9" s="181"/>
      <c r="L9" s="181"/>
      <c r="M9" s="181"/>
      <c r="N9" s="181"/>
      <c r="O9" s="181"/>
    </row>
    <row r="10" spans="1:15" x14ac:dyDescent="0.25">
      <c r="A10" s="181"/>
      <c r="B10" s="181"/>
      <c r="C10" s="181"/>
      <c r="D10" s="181"/>
      <c r="E10" s="181"/>
      <c r="F10" s="181"/>
      <c r="G10" s="181"/>
      <c r="H10" s="181"/>
      <c r="I10" s="181"/>
      <c r="J10" s="181"/>
      <c r="K10" s="181"/>
      <c r="L10" s="181"/>
      <c r="M10" s="181"/>
      <c r="N10" s="181"/>
      <c r="O10" s="181"/>
    </row>
    <row r="11" spans="1:15" x14ac:dyDescent="0.25">
      <c r="A11" s="181"/>
      <c r="B11" s="181"/>
      <c r="C11" s="181"/>
      <c r="D11" s="181"/>
      <c r="E11" s="181"/>
      <c r="F11" s="181"/>
      <c r="G11" s="181"/>
      <c r="H11" s="181"/>
      <c r="I11" s="181"/>
      <c r="J11" s="181"/>
      <c r="K11" s="181"/>
      <c r="L11" s="181"/>
      <c r="M11" s="181"/>
      <c r="N11" s="181"/>
      <c r="O11" s="181"/>
    </row>
    <row r="12" spans="1:15" x14ac:dyDescent="0.25">
      <c r="A12" s="181"/>
      <c r="B12" s="181"/>
      <c r="C12" s="181"/>
      <c r="D12" s="181"/>
      <c r="E12" s="181"/>
      <c r="F12" s="181"/>
      <c r="G12" s="181"/>
      <c r="H12" s="181"/>
      <c r="I12" s="181"/>
      <c r="J12" s="181"/>
      <c r="K12" s="181"/>
      <c r="L12" s="181"/>
      <c r="M12" s="181"/>
      <c r="N12" s="181"/>
      <c r="O12" s="181"/>
    </row>
    <row r="13" spans="1:15" x14ac:dyDescent="0.25">
      <c r="A13" s="181"/>
      <c r="B13" s="181"/>
      <c r="C13" s="181"/>
      <c r="D13" s="181"/>
      <c r="E13" s="181"/>
      <c r="F13" s="181"/>
      <c r="G13" s="181"/>
      <c r="H13" s="181"/>
      <c r="I13" s="181"/>
      <c r="J13" s="181"/>
      <c r="K13" s="181"/>
      <c r="L13" s="181"/>
      <c r="M13" s="181"/>
      <c r="N13" s="181"/>
      <c r="O13" s="181"/>
    </row>
    <row r="14" spans="1:15" x14ac:dyDescent="0.25">
      <c r="A14" s="181"/>
      <c r="B14" s="181"/>
      <c r="C14" s="181"/>
      <c r="D14" s="181"/>
      <c r="E14" s="181"/>
      <c r="F14" s="181"/>
      <c r="G14" s="181"/>
      <c r="H14" s="181"/>
      <c r="I14" s="181"/>
      <c r="J14" s="181"/>
      <c r="K14" s="181"/>
      <c r="L14" s="181"/>
      <c r="M14" s="181"/>
      <c r="N14" s="181"/>
      <c r="O14" s="181"/>
    </row>
    <row r="15" spans="1:15" x14ac:dyDescent="0.25">
      <c r="A15" s="181"/>
      <c r="B15" s="181"/>
      <c r="C15" s="181"/>
      <c r="D15" s="181"/>
      <c r="E15" s="181"/>
      <c r="F15" s="181"/>
      <c r="G15" s="181"/>
      <c r="H15" s="181"/>
      <c r="I15" s="181"/>
      <c r="J15" s="181"/>
      <c r="K15" s="181"/>
      <c r="L15" s="181"/>
      <c r="M15" s="181"/>
      <c r="N15" s="181"/>
      <c r="O15" s="181"/>
    </row>
    <row r="16" spans="1:15" x14ac:dyDescent="0.25">
      <c r="A16" s="181"/>
      <c r="B16" s="181"/>
      <c r="C16" s="181"/>
      <c r="D16" s="181"/>
      <c r="E16" s="181"/>
      <c r="F16" s="181"/>
      <c r="G16" s="181"/>
      <c r="H16" s="181"/>
      <c r="I16" s="181"/>
      <c r="J16" s="181"/>
      <c r="K16" s="181"/>
      <c r="L16" s="181"/>
      <c r="M16" s="181"/>
      <c r="N16" s="181"/>
      <c r="O16" s="181"/>
    </row>
    <row r="17" spans="1:15" x14ac:dyDescent="0.25">
      <c r="A17" s="181"/>
      <c r="B17" s="181"/>
      <c r="C17" s="181"/>
      <c r="D17" s="181"/>
      <c r="E17" s="181"/>
      <c r="F17" s="181"/>
      <c r="G17" s="181"/>
      <c r="H17" s="181"/>
      <c r="I17" s="181"/>
      <c r="J17" s="181"/>
      <c r="K17" s="181"/>
      <c r="L17" s="181"/>
      <c r="M17" s="181"/>
      <c r="N17" s="181"/>
      <c r="O17" s="181"/>
    </row>
    <row r="18" spans="1:15" x14ac:dyDescent="0.25">
      <c r="A18" s="181"/>
      <c r="B18" s="181"/>
      <c r="C18" s="181"/>
      <c r="D18" s="181"/>
      <c r="E18" s="181"/>
      <c r="F18" s="181"/>
      <c r="G18" s="181"/>
      <c r="H18" s="181"/>
      <c r="I18" s="181"/>
      <c r="J18" s="181"/>
      <c r="K18" s="181"/>
      <c r="L18" s="181"/>
      <c r="M18" s="181"/>
      <c r="N18" s="181"/>
      <c r="O18" s="181"/>
    </row>
    <row r="19" spans="1:15" x14ac:dyDescent="0.25">
      <c r="A19" s="181"/>
      <c r="B19" s="181"/>
      <c r="C19" s="181"/>
      <c r="D19" s="181"/>
      <c r="E19" s="181"/>
      <c r="F19" s="181"/>
      <c r="G19" s="181"/>
      <c r="H19" s="181"/>
      <c r="I19" s="181"/>
      <c r="J19" s="181"/>
      <c r="K19" s="181"/>
      <c r="L19" s="181"/>
      <c r="M19" s="181"/>
      <c r="N19" s="181"/>
      <c r="O19" s="181"/>
    </row>
    <row r="20" spans="1:15" x14ac:dyDescent="0.25">
      <c r="A20" s="181"/>
      <c r="B20" s="181"/>
      <c r="C20" s="181"/>
      <c r="D20" s="181"/>
      <c r="E20" s="181"/>
      <c r="F20" s="181"/>
      <c r="G20" s="181"/>
      <c r="H20" s="181"/>
      <c r="I20" s="181"/>
      <c r="J20" s="181"/>
      <c r="K20" s="181"/>
      <c r="L20" s="181"/>
      <c r="M20" s="181"/>
      <c r="N20" s="181"/>
      <c r="O20" s="181"/>
    </row>
    <row r="21" spans="1:15" x14ac:dyDescent="0.25">
      <c r="A21" s="181"/>
      <c r="B21" s="181"/>
      <c r="C21" s="181"/>
      <c r="D21" s="181"/>
      <c r="E21" s="181"/>
      <c r="F21" s="181"/>
      <c r="G21" s="181"/>
      <c r="H21" s="181"/>
      <c r="I21" s="181"/>
      <c r="J21" s="181"/>
      <c r="K21" s="181"/>
      <c r="L21" s="181"/>
      <c r="M21" s="181"/>
      <c r="N21" s="181"/>
      <c r="O21" s="181"/>
    </row>
    <row r="22" spans="1:15" x14ac:dyDescent="0.25">
      <c r="A22" s="181"/>
      <c r="B22" s="181"/>
      <c r="C22" s="181"/>
      <c r="D22" s="181"/>
      <c r="E22" s="181"/>
      <c r="F22" s="181"/>
      <c r="G22" s="181"/>
      <c r="H22" s="181"/>
      <c r="I22" s="181"/>
      <c r="J22" s="181"/>
      <c r="K22" s="181"/>
      <c r="L22" s="181"/>
      <c r="M22" s="181"/>
      <c r="N22" s="181"/>
      <c r="O22" s="181"/>
    </row>
    <row r="23" spans="1:15" x14ac:dyDescent="0.25">
      <c r="A23" s="181"/>
      <c r="B23" s="181"/>
      <c r="C23" s="181"/>
      <c r="D23" s="181"/>
      <c r="E23" s="181"/>
      <c r="F23" s="181"/>
      <c r="G23" s="181"/>
      <c r="H23" s="181"/>
      <c r="I23" s="181"/>
      <c r="J23" s="181"/>
      <c r="K23" s="181"/>
      <c r="L23" s="181"/>
      <c r="M23" s="181"/>
      <c r="N23" s="181"/>
      <c r="O23" s="181"/>
    </row>
    <row r="24" spans="1:15" x14ac:dyDescent="0.25">
      <c r="A24" s="181"/>
      <c r="B24" s="181"/>
      <c r="C24" s="181"/>
      <c r="D24" s="181"/>
      <c r="E24" s="181"/>
      <c r="F24" s="181"/>
      <c r="G24" s="181"/>
      <c r="H24" s="181"/>
      <c r="I24" s="181"/>
      <c r="J24" s="181"/>
      <c r="K24" s="181"/>
      <c r="L24" s="181"/>
      <c r="M24" s="181"/>
      <c r="N24" s="181"/>
      <c r="O24" s="181"/>
    </row>
    <row r="25" spans="1:15" x14ac:dyDescent="0.25">
      <c r="A25" s="181"/>
      <c r="B25" s="181"/>
      <c r="C25" s="181"/>
      <c r="D25" s="181"/>
      <c r="E25" s="181"/>
      <c r="F25" s="181"/>
      <c r="G25" s="181"/>
      <c r="H25" s="181"/>
      <c r="I25" s="181"/>
      <c r="J25" s="181"/>
      <c r="K25" s="181"/>
      <c r="L25" s="181"/>
      <c r="M25" s="181"/>
      <c r="N25" s="181"/>
      <c r="O25" s="181"/>
    </row>
    <row r="26" spans="1:15" x14ac:dyDescent="0.25">
      <c r="A26" s="181"/>
      <c r="B26" s="181"/>
      <c r="C26" s="181"/>
      <c r="D26" s="181"/>
      <c r="E26" s="181"/>
      <c r="F26" s="181"/>
      <c r="G26" s="181"/>
      <c r="H26" s="181"/>
      <c r="I26" s="181"/>
      <c r="J26" s="181"/>
      <c r="K26" s="181"/>
      <c r="L26" s="181"/>
      <c r="M26" s="181"/>
      <c r="N26" s="181"/>
      <c r="O26" s="181"/>
    </row>
    <row r="27" spans="1:15" x14ac:dyDescent="0.25">
      <c r="A27" s="181"/>
      <c r="B27" s="181"/>
      <c r="C27" s="181"/>
      <c r="D27" s="181"/>
      <c r="E27" s="181"/>
      <c r="F27" s="181"/>
      <c r="G27" s="181"/>
      <c r="H27" s="181"/>
      <c r="I27" s="181"/>
      <c r="J27" s="181"/>
      <c r="K27" s="181"/>
      <c r="L27" s="181"/>
      <c r="M27" s="181"/>
      <c r="N27" s="181"/>
      <c r="O27" s="181"/>
    </row>
    <row r="28" spans="1:15" x14ac:dyDescent="0.25">
      <c r="A28" s="181"/>
      <c r="B28" s="181"/>
      <c r="C28" s="181"/>
      <c r="D28" s="181"/>
      <c r="E28" s="181"/>
      <c r="F28" s="181"/>
      <c r="G28" s="181"/>
      <c r="H28" s="181"/>
      <c r="I28" s="181"/>
      <c r="J28" s="181"/>
      <c r="K28" s="181"/>
      <c r="L28" s="181"/>
      <c r="M28" s="181"/>
      <c r="N28" s="181"/>
      <c r="O28" s="181"/>
    </row>
    <row r="29" spans="1:15" ht="18.75" customHeight="1" x14ac:dyDescent="0.25">
      <c r="A29" s="181"/>
      <c r="B29" s="181"/>
      <c r="C29" s="181"/>
      <c r="D29" s="181"/>
      <c r="E29" s="181"/>
      <c r="F29" s="181"/>
      <c r="G29" s="181"/>
      <c r="H29" s="181"/>
      <c r="I29" s="181"/>
      <c r="J29" s="181"/>
      <c r="K29" s="181"/>
      <c r="L29" s="181"/>
      <c r="M29" s="181"/>
      <c r="N29" s="181"/>
      <c r="O29" s="181"/>
    </row>
  </sheetData>
  <sheetProtection algorithmName="SHA-512" hashValue="lwQlWIaKsQYTiFIHFfqf8yP4Kp5C0sQkZ96ZMjnLLdEokxauDjX35nsyWNiaCG4lJSARzyvmHk7HDqmrSJbhNA==" saltValue="+DWIF0jV+LsuTxCrC32aHg=="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AN877"/>
  <sheetViews>
    <sheetView topLeftCell="A45" zoomScale="90" zoomScaleNormal="90" workbookViewId="0">
      <selection activeCell="A142" sqref="A142:S142"/>
    </sheetView>
  </sheetViews>
  <sheetFormatPr defaultColWidth="9.28515625" defaultRowHeight="11.25" x14ac:dyDescent="0.2"/>
  <cols>
    <col min="1" max="1" width="38.140625" style="2" customWidth="1"/>
    <col min="2" max="2" width="20.140625" style="2" customWidth="1"/>
    <col min="3" max="4" width="13.42578125" style="2" customWidth="1"/>
    <col min="5" max="5" width="19.28515625" style="2" customWidth="1"/>
    <col min="6" max="7" width="13.42578125" style="2" customWidth="1"/>
    <col min="8" max="8" width="13.42578125" style="3" customWidth="1"/>
    <col min="9" max="11" width="13.42578125" style="2" hidden="1" customWidth="1"/>
    <col min="12" max="14" width="7.28515625" style="2" customWidth="1"/>
    <col min="15" max="15" width="7.42578125" style="3" hidden="1" customWidth="1"/>
    <col min="16" max="17" width="7.28515625" style="3" hidden="1" customWidth="1"/>
    <col min="18" max="18" width="13.28515625" style="2" bestFit="1" customWidth="1"/>
    <col min="19" max="19" width="18.42578125" style="2" customWidth="1"/>
    <col min="20" max="20" width="1.85546875" style="2" hidden="1" customWidth="1"/>
    <col min="21" max="246" width="9.28515625" style="2"/>
    <col min="247" max="247" width="30.7109375" style="2" customWidth="1"/>
    <col min="248" max="248" width="20.7109375" style="2" customWidth="1"/>
    <col min="249" max="249" width="13.7109375" style="2" customWidth="1"/>
    <col min="250" max="250" width="11.7109375" style="2" customWidth="1"/>
    <col min="251" max="251" width="13.42578125" style="2" customWidth="1"/>
    <col min="252" max="252" width="11.42578125" style="2" customWidth="1"/>
    <col min="253" max="254" width="9.5703125" style="2" customWidth="1"/>
    <col min="255" max="257" width="9.28515625" style="2" customWidth="1"/>
    <col min="258" max="262" width="5.5703125" style="2" customWidth="1"/>
    <col min="263" max="263" width="7.28515625" style="2" customWidth="1"/>
    <col min="264" max="264" width="5.7109375" style="2" customWidth="1"/>
    <col min="265" max="265" width="6" style="2" customWidth="1"/>
    <col min="266" max="266" width="5.7109375" style="2" customWidth="1"/>
    <col min="267" max="269" width="9.28515625" style="2" customWidth="1"/>
    <col min="270" max="270" width="5.7109375" style="2" customWidth="1"/>
    <col min="271" max="271" width="14" style="2" customWidth="1"/>
    <col min="272" max="272" width="10.42578125" style="2" customWidth="1"/>
    <col min="273" max="273" width="8.7109375" style="2" customWidth="1"/>
    <col min="274" max="502" width="9.28515625" style="2"/>
    <col min="503" max="503" width="30.7109375" style="2" customWidth="1"/>
    <col min="504" max="504" width="20.7109375" style="2" customWidth="1"/>
    <col min="505" max="505" width="13.7109375" style="2" customWidth="1"/>
    <col min="506" max="506" width="11.7109375" style="2" customWidth="1"/>
    <col min="507" max="507" width="13.42578125" style="2" customWidth="1"/>
    <col min="508" max="508" width="11.42578125" style="2" customWidth="1"/>
    <col min="509" max="510" width="9.5703125" style="2" customWidth="1"/>
    <col min="511" max="513" width="9.28515625" style="2" customWidth="1"/>
    <col min="514" max="518" width="5.5703125" style="2" customWidth="1"/>
    <col min="519" max="519" width="7.28515625" style="2" customWidth="1"/>
    <col min="520" max="520" width="5.7109375" style="2" customWidth="1"/>
    <col min="521" max="521" width="6" style="2" customWidth="1"/>
    <col min="522" max="522" width="5.7109375" style="2" customWidth="1"/>
    <col min="523" max="525" width="9.28515625" style="2" customWidth="1"/>
    <col min="526" max="526" width="5.7109375" style="2" customWidth="1"/>
    <col min="527" max="527" width="14" style="2" customWidth="1"/>
    <col min="528" max="528" width="10.42578125" style="2" customWidth="1"/>
    <col min="529" max="529" width="8.7109375" style="2" customWidth="1"/>
    <col min="530" max="758" width="9.28515625" style="2"/>
    <col min="759" max="759" width="30.7109375" style="2" customWidth="1"/>
    <col min="760" max="760" width="20.7109375" style="2" customWidth="1"/>
    <col min="761" max="761" width="13.7109375" style="2" customWidth="1"/>
    <col min="762" max="762" width="11.7109375" style="2" customWidth="1"/>
    <col min="763" max="763" width="13.42578125" style="2" customWidth="1"/>
    <col min="764" max="764" width="11.42578125" style="2" customWidth="1"/>
    <col min="765" max="766" width="9.5703125" style="2" customWidth="1"/>
    <col min="767" max="769" width="9.28515625" style="2" customWidth="1"/>
    <col min="770" max="774" width="5.5703125" style="2" customWidth="1"/>
    <col min="775" max="775" width="7.28515625" style="2" customWidth="1"/>
    <col min="776" max="776" width="5.7109375" style="2" customWidth="1"/>
    <col min="777" max="777" width="6" style="2" customWidth="1"/>
    <col min="778" max="778" width="5.7109375" style="2" customWidth="1"/>
    <col min="779" max="781" width="9.28515625" style="2" customWidth="1"/>
    <col min="782" max="782" width="5.7109375" style="2" customWidth="1"/>
    <col min="783" max="783" width="14" style="2" customWidth="1"/>
    <col min="784" max="784" width="10.42578125" style="2" customWidth="1"/>
    <col min="785" max="785" width="8.7109375" style="2" customWidth="1"/>
    <col min="786" max="1014" width="9.28515625" style="2"/>
    <col min="1015" max="1015" width="30.7109375" style="2" customWidth="1"/>
    <col min="1016" max="1016" width="20.7109375" style="2" customWidth="1"/>
    <col min="1017" max="1017" width="13.7109375" style="2" customWidth="1"/>
    <col min="1018" max="1018" width="11.7109375" style="2" customWidth="1"/>
    <col min="1019" max="1019" width="13.42578125" style="2" customWidth="1"/>
    <col min="1020" max="1020" width="11.42578125" style="2" customWidth="1"/>
    <col min="1021" max="1022" width="9.5703125" style="2" customWidth="1"/>
    <col min="1023" max="1025" width="9.28515625" style="2" customWidth="1"/>
    <col min="1026" max="1030" width="5.5703125" style="2" customWidth="1"/>
    <col min="1031" max="1031" width="7.28515625" style="2" customWidth="1"/>
    <col min="1032" max="1032" width="5.7109375" style="2" customWidth="1"/>
    <col min="1033" max="1033" width="6" style="2" customWidth="1"/>
    <col min="1034" max="1034" width="5.7109375" style="2" customWidth="1"/>
    <col min="1035" max="1037" width="9.28515625" style="2" customWidth="1"/>
    <col min="1038" max="1038" width="5.7109375" style="2" customWidth="1"/>
    <col min="1039" max="1039" width="14" style="2" customWidth="1"/>
    <col min="1040" max="1040" width="10.42578125" style="2" customWidth="1"/>
    <col min="1041" max="1041" width="8.7109375" style="2" customWidth="1"/>
    <col min="1042" max="1270" width="9.28515625" style="2"/>
    <col min="1271" max="1271" width="30.7109375" style="2" customWidth="1"/>
    <col min="1272" max="1272" width="20.7109375" style="2" customWidth="1"/>
    <col min="1273" max="1273" width="13.7109375" style="2" customWidth="1"/>
    <col min="1274" max="1274" width="11.7109375" style="2" customWidth="1"/>
    <col min="1275" max="1275" width="13.42578125" style="2" customWidth="1"/>
    <col min="1276" max="1276" width="11.42578125" style="2" customWidth="1"/>
    <col min="1277" max="1278" width="9.5703125" style="2" customWidth="1"/>
    <col min="1279" max="1281" width="9.28515625" style="2" customWidth="1"/>
    <col min="1282" max="1286" width="5.5703125" style="2" customWidth="1"/>
    <col min="1287" max="1287" width="7.28515625" style="2" customWidth="1"/>
    <col min="1288" max="1288" width="5.7109375" style="2" customWidth="1"/>
    <col min="1289" max="1289" width="6" style="2" customWidth="1"/>
    <col min="1290" max="1290" width="5.7109375" style="2" customWidth="1"/>
    <col min="1291" max="1293" width="9.28515625" style="2" customWidth="1"/>
    <col min="1294" max="1294" width="5.7109375" style="2" customWidth="1"/>
    <col min="1295" max="1295" width="14" style="2" customWidth="1"/>
    <col min="1296" max="1296" width="10.42578125" style="2" customWidth="1"/>
    <col min="1297" max="1297" width="8.7109375" style="2" customWidth="1"/>
    <col min="1298" max="1526" width="9.28515625" style="2"/>
    <col min="1527" max="1527" width="30.7109375" style="2" customWidth="1"/>
    <col min="1528" max="1528" width="20.7109375" style="2" customWidth="1"/>
    <col min="1529" max="1529" width="13.7109375" style="2" customWidth="1"/>
    <col min="1530" max="1530" width="11.7109375" style="2" customWidth="1"/>
    <col min="1531" max="1531" width="13.42578125" style="2" customWidth="1"/>
    <col min="1532" max="1532" width="11.42578125" style="2" customWidth="1"/>
    <col min="1533" max="1534" width="9.5703125" style="2" customWidth="1"/>
    <col min="1535" max="1537" width="9.28515625" style="2" customWidth="1"/>
    <col min="1538" max="1542" width="5.5703125" style="2" customWidth="1"/>
    <col min="1543" max="1543" width="7.28515625" style="2" customWidth="1"/>
    <col min="1544" max="1544" width="5.7109375" style="2" customWidth="1"/>
    <col min="1545" max="1545" width="6" style="2" customWidth="1"/>
    <col min="1546" max="1546" width="5.7109375" style="2" customWidth="1"/>
    <col min="1547" max="1549" width="9.28515625" style="2" customWidth="1"/>
    <col min="1550" max="1550" width="5.7109375" style="2" customWidth="1"/>
    <col min="1551" max="1551" width="14" style="2" customWidth="1"/>
    <col min="1552" max="1552" width="10.42578125" style="2" customWidth="1"/>
    <col min="1553" max="1553" width="8.7109375" style="2" customWidth="1"/>
    <col min="1554" max="1782" width="9.28515625" style="2"/>
    <col min="1783" max="1783" width="30.7109375" style="2" customWidth="1"/>
    <col min="1784" max="1784" width="20.7109375" style="2" customWidth="1"/>
    <col min="1785" max="1785" width="13.7109375" style="2" customWidth="1"/>
    <col min="1786" max="1786" width="11.7109375" style="2" customWidth="1"/>
    <col min="1787" max="1787" width="13.42578125" style="2" customWidth="1"/>
    <col min="1788" max="1788" width="11.42578125" style="2" customWidth="1"/>
    <col min="1789" max="1790" width="9.5703125" style="2" customWidth="1"/>
    <col min="1791" max="1793" width="9.28515625" style="2" customWidth="1"/>
    <col min="1794" max="1798" width="5.5703125" style="2" customWidth="1"/>
    <col min="1799" max="1799" width="7.28515625" style="2" customWidth="1"/>
    <col min="1800" max="1800" width="5.7109375" style="2" customWidth="1"/>
    <col min="1801" max="1801" width="6" style="2" customWidth="1"/>
    <col min="1802" max="1802" width="5.7109375" style="2" customWidth="1"/>
    <col min="1803" max="1805" width="9.28515625" style="2" customWidth="1"/>
    <col min="1806" max="1806" width="5.7109375" style="2" customWidth="1"/>
    <col min="1807" max="1807" width="14" style="2" customWidth="1"/>
    <col min="1808" max="1808" width="10.42578125" style="2" customWidth="1"/>
    <col min="1809" max="1809" width="8.7109375" style="2" customWidth="1"/>
    <col min="1810" max="2038" width="9.28515625" style="2"/>
    <col min="2039" max="2039" width="30.7109375" style="2" customWidth="1"/>
    <col min="2040" max="2040" width="20.7109375" style="2" customWidth="1"/>
    <col min="2041" max="2041" width="13.7109375" style="2" customWidth="1"/>
    <col min="2042" max="2042" width="11.7109375" style="2" customWidth="1"/>
    <col min="2043" max="2043" width="13.42578125" style="2" customWidth="1"/>
    <col min="2044" max="2044" width="11.42578125" style="2" customWidth="1"/>
    <col min="2045" max="2046" width="9.5703125" style="2" customWidth="1"/>
    <col min="2047" max="2049" width="9.28515625" style="2" customWidth="1"/>
    <col min="2050" max="2054" width="5.5703125" style="2" customWidth="1"/>
    <col min="2055" max="2055" width="7.28515625" style="2" customWidth="1"/>
    <col min="2056" max="2056" width="5.7109375" style="2" customWidth="1"/>
    <col min="2057" max="2057" width="6" style="2" customWidth="1"/>
    <col min="2058" max="2058" width="5.7109375" style="2" customWidth="1"/>
    <col min="2059" max="2061" width="9.28515625" style="2" customWidth="1"/>
    <col min="2062" max="2062" width="5.7109375" style="2" customWidth="1"/>
    <col min="2063" max="2063" width="14" style="2" customWidth="1"/>
    <col min="2064" max="2064" width="10.42578125" style="2" customWidth="1"/>
    <col min="2065" max="2065" width="8.7109375" style="2" customWidth="1"/>
    <col min="2066" max="2294" width="9.28515625" style="2"/>
    <col min="2295" max="2295" width="30.7109375" style="2" customWidth="1"/>
    <col min="2296" max="2296" width="20.7109375" style="2" customWidth="1"/>
    <col min="2297" max="2297" width="13.7109375" style="2" customWidth="1"/>
    <col min="2298" max="2298" width="11.7109375" style="2" customWidth="1"/>
    <col min="2299" max="2299" width="13.42578125" style="2" customWidth="1"/>
    <col min="2300" max="2300" width="11.42578125" style="2" customWidth="1"/>
    <col min="2301" max="2302" width="9.5703125" style="2" customWidth="1"/>
    <col min="2303" max="2305" width="9.28515625" style="2" customWidth="1"/>
    <col min="2306" max="2310" width="5.5703125" style="2" customWidth="1"/>
    <col min="2311" max="2311" width="7.28515625" style="2" customWidth="1"/>
    <col min="2312" max="2312" width="5.7109375" style="2" customWidth="1"/>
    <col min="2313" max="2313" width="6" style="2" customWidth="1"/>
    <col min="2314" max="2314" width="5.7109375" style="2" customWidth="1"/>
    <col min="2315" max="2317" width="9.28515625" style="2" customWidth="1"/>
    <col min="2318" max="2318" width="5.7109375" style="2" customWidth="1"/>
    <col min="2319" max="2319" width="14" style="2" customWidth="1"/>
    <col min="2320" max="2320" width="10.42578125" style="2" customWidth="1"/>
    <col min="2321" max="2321" width="8.7109375" style="2" customWidth="1"/>
    <col min="2322" max="2550" width="9.28515625" style="2"/>
    <col min="2551" max="2551" width="30.7109375" style="2" customWidth="1"/>
    <col min="2552" max="2552" width="20.7109375" style="2" customWidth="1"/>
    <col min="2553" max="2553" width="13.7109375" style="2" customWidth="1"/>
    <col min="2554" max="2554" width="11.7109375" style="2" customWidth="1"/>
    <col min="2555" max="2555" width="13.42578125" style="2" customWidth="1"/>
    <col min="2556" max="2556" width="11.42578125" style="2" customWidth="1"/>
    <col min="2557" max="2558" width="9.5703125" style="2" customWidth="1"/>
    <col min="2559" max="2561" width="9.28515625" style="2" customWidth="1"/>
    <col min="2562" max="2566" width="5.5703125" style="2" customWidth="1"/>
    <col min="2567" max="2567" width="7.28515625" style="2" customWidth="1"/>
    <col min="2568" max="2568" width="5.7109375" style="2" customWidth="1"/>
    <col min="2569" max="2569" width="6" style="2" customWidth="1"/>
    <col min="2570" max="2570" width="5.7109375" style="2" customWidth="1"/>
    <col min="2571" max="2573" width="9.28515625" style="2" customWidth="1"/>
    <col min="2574" max="2574" width="5.7109375" style="2" customWidth="1"/>
    <col min="2575" max="2575" width="14" style="2" customWidth="1"/>
    <col min="2576" max="2576" width="10.42578125" style="2" customWidth="1"/>
    <col min="2577" max="2577" width="8.7109375" style="2" customWidth="1"/>
    <col min="2578" max="2806" width="9.28515625" style="2"/>
    <col min="2807" max="2807" width="30.7109375" style="2" customWidth="1"/>
    <col min="2808" max="2808" width="20.7109375" style="2" customWidth="1"/>
    <col min="2809" max="2809" width="13.7109375" style="2" customWidth="1"/>
    <col min="2810" max="2810" width="11.7109375" style="2" customWidth="1"/>
    <col min="2811" max="2811" width="13.42578125" style="2" customWidth="1"/>
    <col min="2812" max="2812" width="11.42578125" style="2" customWidth="1"/>
    <col min="2813" max="2814" width="9.5703125" style="2" customWidth="1"/>
    <col min="2815" max="2817" width="9.28515625" style="2" customWidth="1"/>
    <col min="2818" max="2822" width="5.5703125" style="2" customWidth="1"/>
    <col min="2823" max="2823" width="7.28515625" style="2" customWidth="1"/>
    <col min="2824" max="2824" width="5.7109375" style="2" customWidth="1"/>
    <col min="2825" max="2825" width="6" style="2" customWidth="1"/>
    <col min="2826" max="2826" width="5.7109375" style="2" customWidth="1"/>
    <col min="2827" max="2829" width="9.28515625" style="2" customWidth="1"/>
    <col min="2830" max="2830" width="5.7109375" style="2" customWidth="1"/>
    <col min="2831" max="2831" width="14" style="2" customWidth="1"/>
    <col min="2832" max="2832" width="10.42578125" style="2" customWidth="1"/>
    <col min="2833" max="2833" width="8.7109375" style="2" customWidth="1"/>
    <col min="2834" max="3062" width="9.28515625" style="2"/>
    <col min="3063" max="3063" width="30.7109375" style="2" customWidth="1"/>
    <col min="3064" max="3064" width="20.7109375" style="2" customWidth="1"/>
    <col min="3065" max="3065" width="13.7109375" style="2" customWidth="1"/>
    <col min="3066" max="3066" width="11.7109375" style="2" customWidth="1"/>
    <col min="3067" max="3067" width="13.42578125" style="2" customWidth="1"/>
    <col min="3068" max="3068" width="11.42578125" style="2" customWidth="1"/>
    <col min="3069" max="3070" width="9.5703125" style="2" customWidth="1"/>
    <col min="3071" max="3073" width="9.28515625" style="2" customWidth="1"/>
    <col min="3074" max="3078" width="5.5703125" style="2" customWidth="1"/>
    <col min="3079" max="3079" width="7.28515625" style="2" customWidth="1"/>
    <col min="3080" max="3080" width="5.7109375" style="2" customWidth="1"/>
    <col min="3081" max="3081" width="6" style="2" customWidth="1"/>
    <col min="3082" max="3082" width="5.7109375" style="2" customWidth="1"/>
    <col min="3083" max="3085" width="9.28515625" style="2" customWidth="1"/>
    <col min="3086" max="3086" width="5.7109375" style="2" customWidth="1"/>
    <col min="3087" max="3087" width="14" style="2" customWidth="1"/>
    <col min="3088" max="3088" width="10.42578125" style="2" customWidth="1"/>
    <col min="3089" max="3089" width="8.7109375" style="2" customWidth="1"/>
    <col min="3090" max="3318" width="9.28515625" style="2"/>
    <col min="3319" max="3319" width="30.7109375" style="2" customWidth="1"/>
    <col min="3320" max="3320" width="20.7109375" style="2" customWidth="1"/>
    <col min="3321" max="3321" width="13.7109375" style="2" customWidth="1"/>
    <col min="3322" max="3322" width="11.7109375" style="2" customWidth="1"/>
    <col min="3323" max="3323" width="13.42578125" style="2" customWidth="1"/>
    <col min="3324" max="3324" width="11.42578125" style="2" customWidth="1"/>
    <col min="3325" max="3326" width="9.5703125" style="2" customWidth="1"/>
    <col min="3327" max="3329" width="9.28515625" style="2" customWidth="1"/>
    <col min="3330" max="3334" width="5.5703125" style="2" customWidth="1"/>
    <col min="3335" max="3335" width="7.28515625" style="2" customWidth="1"/>
    <col min="3336" max="3336" width="5.7109375" style="2" customWidth="1"/>
    <col min="3337" max="3337" width="6" style="2" customWidth="1"/>
    <col min="3338" max="3338" width="5.7109375" style="2" customWidth="1"/>
    <col min="3339" max="3341" width="9.28515625" style="2" customWidth="1"/>
    <col min="3342" max="3342" width="5.7109375" style="2" customWidth="1"/>
    <col min="3343" max="3343" width="14" style="2" customWidth="1"/>
    <col min="3344" max="3344" width="10.42578125" style="2" customWidth="1"/>
    <col min="3345" max="3345" width="8.7109375" style="2" customWidth="1"/>
    <col min="3346" max="3574" width="9.28515625" style="2"/>
    <col min="3575" max="3575" width="30.7109375" style="2" customWidth="1"/>
    <col min="3576" max="3576" width="20.7109375" style="2" customWidth="1"/>
    <col min="3577" max="3577" width="13.7109375" style="2" customWidth="1"/>
    <col min="3578" max="3578" width="11.7109375" style="2" customWidth="1"/>
    <col min="3579" max="3579" width="13.42578125" style="2" customWidth="1"/>
    <col min="3580" max="3580" width="11.42578125" style="2" customWidth="1"/>
    <col min="3581" max="3582" width="9.5703125" style="2" customWidth="1"/>
    <col min="3583" max="3585" width="9.28515625" style="2" customWidth="1"/>
    <col min="3586" max="3590" width="5.5703125" style="2" customWidth="1"/>
    <col min="3591" max="3591" width="7.28515625" style="2" customWidth="1"/>
    <col min="3592" max="3592" width="5.7109375" style="2" customWidth="1"/>
    <col min="3593" max="3593" width="6" style="2" customWidth="1"/>
    <col min="3594" max="3594" width="5.7109375" style="2" customWidth="1"/>
    <col min="3595" max="3597" width="9.28515625" style="2" customWidth="1"/>
    <col min="3598" max="3598" width="5.7109375" style="2" customWidth="1"/>
    <col min="3599" max="3599" width="14" style="2" customWidth="1"/>
    <col min="3600" max="3600" width="10.42578125" style="2" customWidth="1"/>
    <col min="3601" max="3601" width="8.7109375" style="2" customWidth="1"/>
    <col min="3602" max="3830" width="9.28515625" style="2"/>
    <col min="3831" max="3831" width="30.7109375" style="2" customWidth="1"/>
    <col min="3832" max="3832" width="20.7109375" style="2" customWidth="1"/>
    <col min="3833" max="3833" width="13.7109375" style="2" customWidth="1"/>
    <col min="3834" max="3834" width="11.7109375" style="2" customWidth="1"/>
    <col min="3835" max="3835" width="13.42578125" style="2" customWidth="1"/>
    <col min="3836" max="3836" width="11.42578125" style="2" customWidth="1"/>
    <col min="3837" max="3838" width="9.5703125" style="2" customWidth="1"/>
    <col min="3839" max="3841" width="9.28515625" style="2" customWidth="1"/>
    <col min="3842" max="3846" width="5.5703125" style="2" customWidth="1"/>
    <col min="3847" max="3847" width="7.28515625" style="2" customWidth="1"/>
    <col min="3848" max="3848" width="5.7109375" style="2" customWidth="1"/>
    <col min="3849" max="3849" width="6" style="2" customWidth="1"/>
    <col min="3850" max="3850" width="5.7109375" style="2" customWidth="1"/>
    <col min="3851" max="3853" width="9.28515625" style="2" customWidth="1"/>
    <col min="3854" max="3854" width="5.7109375" style="2" customWidth="1"/>
    <col min="3855" max="3855" width="14" style="2" customWidth="1"/>
    <col min="3856" max="3856" width="10.42578125" style="2" customWidth="1"/>
    <col min="3857" max="3857" width="8.7109375" style="2" customWidth="1"/>
    <col min="3858" max="4086" width="9.28515625" style="2"/>
    <col min="4087" max="4087" width="30.7109375" style="2" customWidth="1"/>
    <col min="4088" max="4088" width="20.7109375" style="2" customWidth="1"/>
    <col min="4089" max="4089" width="13.7109375" style="2" customWidth="1"/>
    <col min="4090" max="4090" width="11.7109375" style="2" customWidth="1"/>
    <col min="4091" max="4091" width="13.42578125" style="2" customWidth="1"/>
    <col min="4092" max="4092" width="11.42578125" style="2" customWidth="1"/>
    <col min="4093" max="4094" width="9.5703125" style="2" customWidth="1"/>
    <col min="4095" max="4097" width="9.28515625" style="2" customWidth="1"/>
    <col min="4098" max="4102" width="5.5703125" style="2" customWidth="1"/>
    <col min="4103" max="4103" width="7.28515625" style="2" customWidth="1"/>
    <col min="4104" max="4104" width="5.7109375" style="2" customWidth="1"/>
    <col min="4105" max="4105" width="6" style="2" customWidth="1"/>
    <col min="4106" max="4106" width="5.7109375" style="2" customWidth="1"/>
    <col min="4107" max="4109" width="9.28515625" style="2" customWidth="1"/>
    <col min="4110" max="4110" width="5.7109375" style="2" customWidth="1"/>
    <col min="4111" max="4111" width="14" style="2" customWidth="1"/>
    <col min="4112" max="4112" width="10.42578125" style="2" customWidth="1"/>
    <col min="4113" max="4113" width="8.7109375" style="2" customWidth="1"/>
    <col min="4114" max="4342" width="9.28515625" style="2"/>
    <col min="4343" max="4343" width="30.7109375" style="2" customWidth="1"/>
    <col min="4344" max="4344" width="20.7109375" style="2" customWidth="1"/>
    <col min="4345" max="4345" width="13.7109375" style="2" customWidth="1"/>
    <col min="4346" max="4346" width="11.7109375" style="2" customWidth="1"/>
    <col min="4347" max="4347" width="13.42578125" style="2" customWidth="1"/>
    <col min="4348" max="4348" width="11.42578125" style="2" customWidth="1"/>
    <col min="4349" max="4350" width="9.5703125" style="2" customWidth="1"/>
    <col min="4351" max="4353" width="9.28515625" style="2" customWidth="1"/>
    <col min="4354" max="4358" width="5.5703125" style="2" customWidth="1"/>
    <col min="4359" max="4359" width="7.28515625" style="2" customWidth="1"/>
    <col min="4360" max="4360" width="5.7109375" style="2" customWidth="1"/>
    <col min="4361" max="4361" width="6" style="2" customWidth="1"/>
    <col min="4362" max="4362" width="5.7109375" style="2" customWidth="1"/>
    <col min="4363" max="4365" width="9.28515625" style="2" customWidth="1"/>
    <col min="4366" max="4366" width="5.7109375" style="2" customWidth="1"/>
    <col min="4367" max="4367" width="14" style="2" customWidth="1"/>
    <col min="4368" max="4368" width="10.42578125" style="2" customWidth="1"/>
    <col min="4369" max="4369" width="8.7109375" style="2" customWidth="1"/>
    <col min="4370" max="4598" width="9.28515625" style="2"/>
    <col min="4599" max="4599" width="30.7109375" style="2" customWidth="1"/>
    <col min="4600" max="4600" width="20.7109375" style="2" customWidth="1"/>
    <col min="4601" max="4601" width="13.7109375" style="2" customWidth="1"/>
    <col min="4602" max="4602" width="11.7109375" style="2" customWidth="1"/>
    <col min="4603" max="4603" width="13.42578125" style="2" customWidth="1"/>
    <col min="4604" max="4604" width="11.42578125" style="2" customWidth="1"/>
    <col min="4605" max="4606" width="9.5703125" style="2" customWidth="1"/>
    <col min="4607" max="4609" width="9.28515625" style="2" customWidth="1"/>
    <col min="4610" max="4614" width="5.5703125" style="2" customWidth="1"/>
    <col min="4615" max="4615" width="7.28515625" style="2" customWidth="1"/>
    <col min="4616" max="4616" width="5.7109375" style="2" customWidth="1"/>
    <col min="4617" max="4617" width="6" style="2" customWidth="1"/>
    <col min="4618" max="4618" width="5.7109375" style="2" customWidth="1"/>
    <col min="4619" max="4621" width="9.28515625" style="2" customWidth="1"/>
    <col min="4622" max="4622" width="5.7109375" style="2" customWidth="1"/>
    <col min="4623" max="4623" width="14" style="2" customWidth="1"/>
    <col min="4624" max="4624" width="10.42578125" style="2" customWidth="1"/>
    <col min="4625" max="4625" width="8.7109375" style="2" customWidth="1"/>
    <col min="4626" max="4854" width="9.28515625" style="2"/>
    <col min="4855" max="4855" width="30.7109375" style="2" customWidth="1"/>
    <col min="4856" max="4856" width="20.7109375" style="2" customWidth="1"/>
    <col min="4857" max="4857" width="13.7109375" style="2" customWidth="1"/>
    <col min="4858" max="4858" width="11.7109375" style="2" customWidth="1"/>
    <col min="4859" max="4859" width="13.42578125" style="2" customWidth="1"/>
    <col min="4860" max="4860" width="11.42578125" style="2" customWidth="1"/>
    <col min="4861" max="4862" width="9.5703125" style="2" customWidth="1"/>
    <col min="4863" max="4865" width="9.28515625" style="2" customWidth="1"/>
    <col min="4866" max="4870" width="5.5703125" style="2" customWidth="1"/>
    <col min="4871" max="4871" width="7.28515625" style="2" customWidth="1"/>
    <col min="4872" max="4872" width="5.7109375" style="2" customWidth="1"/>
    <col min="4873" max="4873" width="6" style="2" customWidth="1"/>
    <col min="4874" max="4874" width="5.7109375" style="2" customWidth="1"/>
    <col min="4875" max="4877" width="9.28515625" style="2" customWidth="1"/>
    <col min="4878" max="4878" width="5.7109375" style="2" customWidth="1"/>
    <col min="4879" max="4879" width="14" style="2" customWidth="1"/>
    <col min="4880" max="4880" width="10.42578125" style="2" customWidth="1"/>
    <col min="4881" max="4881" width="8.7109375" style="2" customWidth="1"/>
    <col min="4882" max="5110" width="9.28515625" style="2"/>
    <col min="5111" max="5111" width="30.7109375" style="2" customWidth="1"/>
    <col min="5112" max="5112" width="20.7109375" style="2" customWidth="1"/>
    <col min="5113" max="5113" width="13.7109375" style="2" customWidth="1"/>
    <col min="5114" max="5114" width="11.7109375" style="2" customWidth="1"/>
    <col min="5115" max="5115" width="13.42578125" style="2" customWidth="1"/>
    <col min="5116" max="5116" width="11.42578125" style="2" customWidth="1"/>
    <col min="5117" max="5118" width="9.5703125" style="2" customWidth="1"/>
    <col min="5119" max="5121" width="9.28515625" style="2" customWidth="1"/>
    <col min="5122" max="5126" width="5.5703125" style="2" customWidth="1"/>
    <col min="5127" max="5127" width="7.28515625" style="2" customWidth="1"/>
    <col min="5128" max="5128" width="5.7109375" style="2" customWidth="1"/>
    <col min="5129" max="5129" width="6" style="2" customWidth="1"/>
    <col min="5130" max="5130" width="5.7109375" style="2" customWidth="1"/>
    <col min="5131" max="5133" width="9.28515625" style="2" customWidth="1"/>
    <col min="5134" max="5134" width="5.7109375" style="2" customWidth="1"/>
    <col min="5135" max="5135" width="14" style="2" customWidth="1"/>
    <col min="5136" max="5136" width="10.42578125" style="2" customWidth="1"/>
    <col min="5137" max="5137" width="8.7109375" style="2" customWidth="1"/>
    <col min="5138" max="5366" width="9.28515625" style="2"/>
    <col min="5367" max="5367" width="30.7109375" style="2" customWidth="1"/>
    <col min="5368" max="5368" width="20.7109375" style="2" customWidth="1"/>
    <col min="5369" max="5369" width="13.7109375" style="2" customWidth="1"/>
    <col min="5370" max="5370" width="11.7109375" style="2" customWidth="1"/>
    <col min="5371" max="5371" width="13.42578125" style="2" customWidth="1"/>
    <col min="5372" max="5372" width="11.42578125" style="2" customWidth="1"/>
    <col min="5373" max="5374" width="9.5703125" style="2" customWidth="1"/>
    <col min="5375" max="5377" width="9.28515625" style="2" customWidth="1"/>
    <col min="5378" max="5382" width="5.5703125" style="2" customWidth="1"/>
    <col min="5383" max="5383" width="7.28515625" style="2" customWidth="1"/>
    <col min="5384" max="5384" width="5.7109375" style="2" customWidth="1"/>
    <col min="5385" max="5385" width="6" style="2" customWidth="1"/>
    <col min="5386" max="5386" width="5.7109375" style="2" customWidth="1"/>
    <col min="5387" max="5389" width="9.28515625" style="2" customWidth="1"/>
    <col min="5390" max="5390" width="5.7109375" style="2" customWidth="1"/>
    <col min="5391" max="5391" width="14" style="2" customWidth="1"/>
    <col min="5392" max="5392" width="10.42578125" style="2" customWidth="1"/>
    <col min="5393" max="5393" width="8.7109375" style="2" customWidth="1"/>
    <col min="5394" max="5622" width="9.28515625" style="2"/>
    <col min="5623" max="5623" width="30.7109375" style="2" customWidth="1"/>
    <col min="5624" max="5624" width="20.7109375" style="2" customWidth="1"/>
    <col min="5625" max="5625" width="13.7109375" style="2" customWidth="1"/>
    <col min="5626" max="5626" width="11.7109375" style="2" customWidth="1"/>
    <col min="5627" max="5627" width="13.42578125" style="2" customWidth="1"/>
    <col min="5628" max="5628" width="11.42578125" style="2" customWidth="1"/>
    <col min="5629" max="5630" width="9.5703125" style="2" customWidth="1"/>
    <col min="5631" max="5633" width="9.28515625" style="2" customWidth="1"/>
    <col min="5634" max="5638" width="5.5703125" style="2" customWidth="1"/>
    <col min="5639" max="5639" width="7.28515625" style="2" customWidth="1"/>
    <col min="5640" max="5640" width="5.7109375" style="2" customWidth="1"/>
    <col min="5641" max="5641" width="6" style="2" customWidth="1"/>
    <col min="5642" max="5642" width="5.7109375" style="2" customWidth="1"/>
    <col min="5643" max="5645" width="9.28515625" style="2" customWidth="1"/>
    <col min="5646" max="5646" width="5.7109375" style="2" customWidth="1"/>
    <col min="5647" max="5647" width="14" style="2" customWidth="1"/>
    <col min="5648" max="5648" width="10.42578125" style="2" customWidth="1"/>
    <col min="5649" max="5649" width="8.7109375" style="2" customWidth="1"/>
    <col min="5650" max="5878" width="9.28515625" style="2"/>
    <col min="5879" max="5879" width="30.7109375" style="2" customWidth="1"/>
    <col min="5880" max="5880" width="20.7109375" style="2" customWidth="1"/>
    <col min="5881" max="5881" width="13.7109375" style="2" customWidth="1"/>
    <col min="5882" max="5882" width="11.7109375" style="2" customWidth="1"/>
    <col min="5883" max="5883" width="13.42578125" style="2" customWidth="1"/>
    <col min="5884" max="5884" width="11.42578125" style="2" customWidth="1"/>
    <col min="5885" max="5886" width="9.5703125" style="2" customWidth="1"/>
    <col min="5887" max="5889" width="9.28515625" style="2" customWidth="1"/>
    <col min="5890" max="5894" width="5.5703125" style="2" customWidth="1"/>
    <col min="5895" max="5895" width="7.28515625" style="2" customWidth="1"/>
    <col min="5896" max="5896" width="5.7109375" style="2" customWidth="1"/>
    <col min="5897" max="5897" width="6" style="2" customWidth="1"/>
    <col min="5898" max="5898" width="5.7109375" style="2" customWidth="1"/>
    <col min="5899" max="5901" width="9.28515625" style="2" customWidth="1"/>
    <col min="5902" max="5902" width="5.7109375" style="2" customWidth="1"/>
    <col min="5903" max="5903" width="14" style="2" customWidth="1"/>
    <col min="5904" max="5904" width="10.42578125" style="2" customWidth="1"/>
    <col min="5905" max="5905" width="8.7109375" style="2" customWidth="1"/>
    <col min="5906" max="6134" width="9.28515625" style="2"/>
    <col min="6135" max="6135" width="30.7109375" style="2" customWidth="1"/>
    <col min="6136" max="6136" width="20.7109375" style="2" customWidth="1"/>
    <col min="6137" max="6137" width="13.7109375" style="2" customWidth="1"/>
    <col min="6138" max="6138" width="11.7109375" style="2" customWidth="1"/>
    <col min="6139" max="6139" width="13.42578125" style="2" customWidth="1"/>
    <col min="6140" max="6140" width="11.42578125" style="2" customWidth="1"/>
    <col min="6141" max="6142" width="9.5703125" style="2" customWidth="1"/>
    <col min="6143" max="6145" width="9.28515625" style="2" customWidth="1"/>
    <col min="6146" max="6150" width="5.5703125" style="2" customWidth="1"/>
    <col min="6151" max="6151" width="7.28515625" style="2" customWidth="1"/>
    <col min="6152" max="6152" width="5.7109375" style="2" customWidth="1"/>
    <col min="6153" max="6153" width="6" style="2" customWidth="1"/>
    <col min="6154" max="6154" width="5.7109375" style="2" customWidth="1"/>
    <col min="6155" max="6157" width="9.28515625" style="2" customWidth="1"/>
    <col min="6158" max="6158" width="5.7109375" style="2" customWidth="1"/>
    <col min="6159" max="6159" width="14" style="2" customWidth="1"/>
    <col min="6160" max="6160" width="10.42578125" style="2" customWidth="1"/>
    <col min="6161" max="6161" width="8.7109375" style="2" customWidth="1"/>
    <col min="6162" max="6390" width="9.28515625" style="2"/>
    <col min="6391" max="6391" width="30.7109375" style="2" customWidth="1"/>
    <col min="6392" max="6392" width="20.7109375" style="2" customWidth="1"/>
    <col min="6393" max="6393" width="13.7109375" style="2" customWidth="1"/>
    <col min="6394" max="6394" width="11.7109375" style="2" customWidth="1"/>
    <col min="6395" max="6395" width="13.42578125" style="2" customWidth="1"/>
    <col min="6396" max="6396" width="11.42578125" style="2" customWidth="1"/>
    <col min="6397" max="6398" width="9.5703125" style="2" customWidth="1"/>
    <col min="6399" max="6401" width="9.28515625" style="2" customWidth="1"/>
    <col min="6402" max="6406" width="5.5703125" style="2" customWidth="1"/>
    <col min="6407" max="6407" width="7.28515625" style="2" customWidth="1"/>
    <col min="6408" max="6408" width="5.7109375" style="2" customWidth="1"/>
    <col min="6409" max="6409" width="6" style="2" customWidth="1"/>
    <col min="6410" max="6410" width="5.7109375" style="2" customWidth="1"/>
    <col min="6411" max="6413" width="9.28515625" style="2" customWidth="1"/>
    <col min="6414" max="6414" width="5.7109375" style="2" customWidth="1"/>
    <col min="6415" max="6415" width="14" style="2" customWidth="1"/>
    <col min="6416" max="6416" width="10.42578125" style="2" customWidth="1"/>
    <col min="6417" max="6417" width="8.7109375" style="2" customWidth="1"/>
    <col min="6418" max="6646" width="9.28515625" style="2"/>
    <col min="6647" max="6647" width="30.7109375" style="2" customWidth="1"/>
    <col min="6648" max="6648" width="20.7109375" style="2" customWidth="1"/>
    <col min="6649" max="6649" width="13.7109375" style="2" customWidth="1"/>
    <col min="6650" max="6650" width="11.7109375" style="2" customWidth="1"/>
    <col min="6651" max="6651" width="13.42578125" style="2" customWidth="1"/>
    <col min="6652" max="6652" width="11.42578125" style="2" customWidth="1"/>
    <col min="6653" max="6654" width="9.5703125" style="2" customWidth="1"/>
    <col min="6655" max="6657" width="9.28515625" style="2" customWidth="1"/>
    <col min="6658" max="6662" width="5.5703125" style="2" customWidth="1"/>
    <col min="6663" max="6663" width="7.28515625" style="2" customWidth="1"/>
    <col min="6664" max="6664" width="5.7109375" style="2" customWidth="1"/>
    <col min="6665" max="6665" width="6" style="2" customWidth="1"/>
    <col min="6666" max="6666" width="5.7109375" style="2" customWidth="1"/>
    <col min="6667" max="6669" width="9.28515625" style="2" customWidth="1"/>
    <col min="6670" max="6670" width="5.7109375" style="2" customWidth="1"/>
    <col min="6671" max="6671" width="14" style="2" customWidth="1"/>
    <col min="6672" max="6672" width="10.42578125" style="2" customWidth="1"/>
    <col min="6673" max="6673" width="8.7109375" style="2" customWidth="1"/>
    <col min="6674" max="6902" width="9.28515625" style="2"/>
    <col min="6903" max="6903" width="30.7109375" style="2" customWidth="1"/>
    <col min="6904" max="6904" width="20.7109375" style="2" customWidth="1"/>
    <col min="6905" max="6905" width="13.7109375" style="2" customWidth="1"/>
    <col min="6906" max="6906" width="11.7109375" style="2" customWidth="1"/>
    <col min="6907" max="6907" width="13.42578125" style="2" customWidth="1"/>
    <col min="6908" max="6908" width="11.42578125" style="2" customWidth="1"/>
    <col min="6909" max="6910" width="9.5703125" style="2" customWidth="1"/>
    <col min="6911" max="6913" width="9.28515625" style="2" customWidth="1"/>
    <col min="6914" max="6918" width="5.5703125" style="2" customWidth="1"/>
    <col min="6919" max="6919" width="7.28515625" style="2" customWidth="1"/>
    <col min="6920" max="6920" width="5.7109375" style="2" customWidth="1"/>
    <col min="6921" max="6921" width="6" style="2" customWidth="1"/>
    <col min="6922" max="6922" width="5.7109375" style="2" customWidth="1"/>
    <col min="6923" max="6925" width="9.28515625" style="2" customWidth="1"/>
    <col min="6926" max="6926" width="5.7109375" style="2" customWidth="1"/>
    <col min="6927" max="6927" width="14" style="2" customWidth="1"/>
    <col min="6928" max="6928" width="10.42578125" style="2" customWidth="1"/>
    <col min="6929" max="6929" width="8.7109375" style="2" customWidth="1"/>
    <col min="6930" max="7158" width="9.28515625" style="2"/>
    <col min="7159" max="7159" width="30.7109375" style="2" customWidth="1"/>
    <col min="7160" max="7160" width="20.7109375" style="2" customWidth="1"/>
    <col min="7161" max="7161" width="13.7109375" style="2" customWidth="1"/>
    <col min="7162" max="7162" width="11.7109375" style="2" customWidth="1"/>
    <col min="7163" max="7163" width="13.42578125" style="2" customWidth="1"/>
    <col min="7164" max="7164" width="11.42578125" style="2" customWidth="1"/>
    <col min="7165" max="7166" width="9.5703125" style="2" customWidth="1"/>
    <col min="7167" max="7169" width="9.28515625" style="2" customWidth="1"/>
    <col min="7170" max="7174" width="5.5703125" style="2" customWidth="1"/>
    <col min="7175" max="7175" width="7.28515625" style="2" customWidth="1"/>
    <col min="7176" max="7176" width="5.7109375" style="2" customWidth="1"/>
    <col min="7177" max="7177" width="6" style="2" customWidth="1"/>
    <col min="7178" max="7178" width="5.7109375" style="2" customWidth="1"/>
    <col min="7179" max="7181" width="9.28515625" style="2" customWidth="1"/>
    <col min="7182" max="7182" width="5.7109375" style="2" customWidth="1"/>
    <col min="7183" max="7183" width="14" style="2" customWidth="1"/>
    <col min="7184" max="7184" width="10.42578125" style="2" customWidth="1"/>
    <col min="7185" max="7185" width="8.7109375" style="2" customWidth="1"/>
    <col min="7186" max="7414" width="9.28515625" style="2"/>
    <col min="7415" max="7415" width="30.7109375" style="2" customWidth="1"/>
    <col min="7416" max="7416" width="20.7109375" style="2" customWidth="1"/>
    <col min="7417" max="7417" width="13.7109375" style="2" customWidth="1"/>
    <col min="7418" max="7418" width="11.7109375" style="2" customWidth="1"/>
    <col min="7419" max="7419" width="13.42578125" style="2" customWidth="1"/>
    <col min="7420" max="7420" width="11.42578125" style="2" customWidth="1"/>
    <col min="7421" max="7422" width="9.5703125" style="2" customWidth="1"/>
    <col min="7423" max="7425" width="9.28515625" style="2" customWidth="1"/>
    <col min="7426" max="7430" width="5.5703125" style="2" customWidth="1"/>
    <col min="7431" max="7431" width="7.28515625" style="2" customWidth="1"/>
    <col min="7432" max="7432" width="5.7109375" style="2" customWidth="1"/>
    <col min="7433" max="7433" width="6" style="2" customWidth="1"/>
    <col min="7434" max="7434" width="5.7109375" style="2" customWidth="1"/>
    <col min="7435" max="7437" width="9.28515625" style="2" customWidth="1"/>
    <col min="7438" max="7438" width="5.7109375" style="2" customWidth="1"/>
    <col min="7439" max="7439" width="14" style="2" customWidth="1"/>
    <col min="7440" max="7440" width="10.42578125" style="2" customWidth="1"/>
    <col min="7441" max="7441" width="8.7109375" style="2" customWidth="1"/>
    <col min="7442" max="7670" width="9.28515625" style="2"/>
    <col min="7671" max="7671" width="30.7109375" style="2" customWidth="1"/>
    <col min="7672" max="7672" width="20.7109375" style="2" customWidth="1"/>
    <col min="7673" max="7673" width="13.7109375" style="2" customWidth="1"/>
    <col min="7674" max="7674" width="11.7109375" style="2" customWidth="1"/>
    <col min="7675" max="7675" width="13.42578125" style="2" customWidth="1"/>
    <col min="7676" max="7676" width="11.42578125" style="2" customWidth="1"/>
    <col min="7677" max="7678" width="9.5703125" style="2" customWidth="1"/>
    <col min="7679" max="7681" width="9.28515625" style="2" customWidth="1"/>
    <col min="7682" max="7686" width="5.5703125" style="2" customWidth="1"/>
    <col min="7687" max="7687" width="7.28515625" style="2" customWidth="1"/>
    <col min="7688" max="7688" width="5.7109375" style="2" customWidth="1"/>
    <col min="7689" max="7689" width="6" style="2" customWidth="1"/>
    <col min="7690" max="7690" width="5.7109375" style="2" customWidth="1"/>
    <col min="7691" max="7693" width="9.28515625" style="2" customWidth="1"/>
    <col min="7694" max="7694" width="5.7109375" style="2" customWidth="1"/>
    <col min="7695" max="7695" width="14" style="2" customWidth="1"/>
    <col min="7696" max="7696" width="10.42578125" style="2" customWidth="1"/>
    <col min="7697" max="7697" width="8.7109375" style="2" customWidth="1"/>
    <col min="7698" max="7926" width="9.28515625" style="2"/>
    <col min="7927" max="7927" width="30.7109375" style="2" customWidth="1"/>
    <col min="7928" max="7928" width="20.7109375" style="2" customWidth="1"/>
    <col min="7929" max="7929" width="13.7109375" style="2" customWidth="1"/>
    <col min="7930" max="7930" width="11.7109375" style="2" customWidth="1"/>
    <col min="7931" max="7931" width="13.42578125" style="2" customWidth="1"/>
    <col min="7932" max="7932" width="11.42578125" style="2" customWidth="1"/>
    <col min="7933" max="7934" width="9.5703125" style="2" customWidth="1"/>
    <col min="7935" max="7937" width="9.28515625" style="2" customWidth="1"/>
    <col min="7938" max="7942" width="5.5703125" style="2" customWidth="1"/>
    <col min="7943" max="7943" width="7.28515625" style="2" customWidth="1"/>
    <col min="7944" max="7944" width="5.7109375" style="2" customWidth="1"/>
    <col min="7945" max="7945" width="6" style="2" customWidth="1"/>
    <col min="7946" max="7946" width="5.7109375" style="2" customWidth="1"/>
    <col min="7947" max="7949" width="9.28515625" style="2" customWidth="1"/>
    <col min="7950" max="7950" width="5.7109375" style="2" customWidth="1"/>
    <col min="7951" max="7951" width="14" style="2" customWidth="1"/>
    <col min="7952" max="7952" width="10.42578125" style="2" customWidth="1"/>
    <col min="7953" max="7953" width="8.7109375" style="2" customWidth="1"/>
    <col min="7954" max="8182" width="9.28515625" style="2"/>
    <col min="8183" max="8183" width="30.7109375" style="2" customWidth="1"/>
    <col min="8184" max="8184" width="20.7109375" style="2" customWidth="1"/>
    <col min="8185" max="8185" width="13.7109375" style="2" customWidth="1"/>
    <col min="8186" max="8186" width="11.7109375" style="2" customWidth="1"/>
    <col min="8187" max="8187" width="13.42578125" style="2" customWidth="1"/>
    <col min="8188" max="8188" width="11.42578125" style="2" customWidth="1"/>
    <col min="8189" max="8190" width="9.5703125" style="2" customWidth="1"/>
    <col min="8191" max="8193" width="9.28515625" style="2" customWidth="1"/>
    <col min="8194" max="8198" width="5.5703125" style="2" customWidth="1"/>
    <col min="8199" max="8199" width="7.28515625" style="2" customWidth="1"/>
    <col min="8200" max="8200" width="5.7109375" style="2" customWidth="1"/>
    <col min="8201" max="8201" width="6" style="2" customWidth="1"/>
    <col min="8202" max="8202" width="5.7109375" style="2" customWidth="1"/>
    <col min="8203" max="8205" width="9.28515625" style="2" customWidth="1"/>
    <col min="8206" max="8206" width="5.7109375" style="2" customWidth="1"/>
    <col min="8207" max="8207" width="14" style="2" customWidth="1"/>
    <col min="8208" max="8208" width="10.42578125" style="2" customWidth="1"/>
    <col min="8209" max="8209" width="8.7109375" style="2" customWidth="1"/>
    <col min="8210" max="8438" width="9.28515625" style="2"/>
    <col min="8439" max="8439" width="30.7109375" style="2" customWidth="1"/>
    <col min="8440" max="8440" width="20.7109375" style="2" customWidth="1"/>
    <col min="8441" max="8441" width="13.7109375" style="2" customWidth="1"/>
    <col min="8442" max="8442" width="11.7109375" style="2" customWidth="1"/>
    <col min="8443" max="8443" width="13.42578125" style="2" customWidth="1"/>
    <col min="8444" max="8444" width="11.42578125" style="2" customWidth="1"/>
    <col min="8445" max="8446" width="9.5703125" style="2" customWidth="1"/>
    <col min="8447" max="8449" width="9.28515625" style="2" customWidth="1"/>
    <col min="8450" max="8454" width="5.5703125" style="2" customWidth="1"/>
    <col min="8455" max="8455" width="7.28515625" style="2" customWidth="1"/>
    <col min="8456" max="8456" width="5.7109375" style="2" customWidth="1"/>
    <col min="8457" max="8457" width="6" style="2" customWidth="1"/>
    <col min="8458" max="8458" width="5.7109375" style="2" customWidth="1"/>
    <col min="8459" max="8461" width="9.28515625" style="2" customWidth="1"/>
    <col min="8462" max="8462" width="5.7109375" style="2" customWidth="1"/>
    <col min="8463" max="8463" width="14" style="2" customWidth="1"/>
    <col min="8464" max="8464" width="10.42578125" style="2" customWidth="1"/>
    <col min="8465" max="8465" width="8.7109375" style="2" customWidth="1"/>
    <col min="8466" max="8694" width="9.28515625" style="2"/>
    <col min="8695" max="8695" width="30.7109375" style="2" customWidth="1"/>
    <col min="8696" max="8696" width="20.7109375" style="2" customWidth="1"/>
    <col min="8697" max="8697" width="13.7109375" style="2" customWidth="1"/>
    <col min="8698" max="8698" width="11.7109375" style="2" customWidth="1"/>
    <col min="8699" max="8699" width="13.42578125" style="2" customWidth="1"/>
    <col min="8700" max="8700" width="11.42578125" style="2" customWidth="1"/>
    <col min="8701" max="8702" width="9.5703125" style="2" customWidth="1"/>
    <col min="8703" max="8705" width="9.28515625" style="2" customWidth="1"/>
    <col min="8706" max="8710" width="5.5703125" style="2" customWidth="1"/>
    <col min="8711" max="8711" width="7.28515625" style="2" customWidth="1"/>
    <col min="8712" max="8712" width="5.7109375" style="2" customWidth="1"/>
    <col min="8713" max="8713" width="6" style="2" customWidth="1"/>
    <col min="8714" max="8714" width="5.7109375" style="2" customWidth="1"/>
    <col min="8715" max="8717" width="9.28515625" style="2" customWidth="1"/>
    <col min="8718" max="8718" width="5.7109375" style="2" customWidth="1"/>
    <col min="8719" max="8719" width="14" style="2" customWidth="1"/>
    <col min="8720" max="8720" width="10.42578125" style="2" customWidth="1"/>
    <col min="8721" max="8721" width="8.7109375" style="2" customWidth="1"/>
    <col min="8722" max="8950" width="9.28515625" style="2"/>
    <col min="8951" max="8951" width="30.7109375" style="2" customWidth="1"/>
    <col min="8952" max="8952" width="20.7109375" style="2" customWidth="1"/>
    <col min="8953" max="8953" width="13.7109375" style="2" customWidth="1"/>
    <col min="8954" max="8954" width="11.7109375" style="2" customWidth="1"/>
    <col min="8955" max="8955" width="13.42578125" style="2" customWidth="1"/>
    <col min="8956" max="8956" width="11.42578125" style="2" customWidth="1"/>
    <col min="8957" max="8958" width="9.5703125" style="2" customWidth="1"/>
    <col min="8959" max="8961" width="9.28515625" style="2" customWidth="1"/>
    <col min="8962" max="8966" width="5.5703125" style="2" customWidth="1"/>
    <col min="8967" max="8967" width="7.28515625" style="2" customWidth="1"/>
    <col min="8968" max="8968" width="5.7109375" style="2" customWidth="1"/>
    <col min="8969" max="8969" width="6" style="2" customWidth="1"/>
    <col min="8970" max="8970" width="5.7109375" style="2" customWidth="1"/>
    <col min="8971" max="8973" width="9.28515625" style="2" customWidth="1"/>
    <col min="8974" max="8974" width="5.7109375" style="2" customWidth="1"/>
    <col min="8975" max="8975" width="14" style="2" customWidth="1"/>
    <col min="8976" max="8976" width="10.42578125" style="2" customWidth="1"/>
    <col min="8977" max="8977" width="8.7109375" style="2" customWidth="1"/>
    <col min="8978" max="9206" width="9.28515625" style="2"/>
    <col min="9207" max="9207" width="30.7109375" style="2" customWidth="1"/>
    <col min="9208" max="9208" width="20.7109375" style="2" customWidth="1"/>
    <col min="9209" max="9209" width="13.7109375" style="2" customWidth="1"/>
    <col min="9210" max="9210" width="11.7109375" style="2" customWidth="1"/>
    <col min="9211" max="9211" width="13.42578125" style="2" customWidth="1"/>
    <col min="9212" max="9212" width="11.42578125" style="2" customWidth="1"/>
    <col min="9213" max="9214" width="9.5703125" style="2" customWidth="1"/>
    <col min="9215" max="9217" width="9.28515625" style="2" customWidth="1"/>
    <col min="9218" max="9222" width="5.5703125" style="2" customWidth="1"/>
    <col min="9223" max="9223" width="7.28515625" style="2" customWidth="1"/>
    <col min="9224" max="9224" width="5.7109375" style="2" customWidth="1"/>
    <col min="9225" max="9225" width="6" style="2" customWidth="1"/>
    <col min="9226" max="9226" width="5.7109375" style="2" customWidth="1"/>
    <col min="9227" max="9229" width="9.28515625" style="2" customWidth="1"/>
    <col min="9230" max="9230" width="5.7109375" style="2" customWidth="1"/>
    <col min="9231" max="9231" width="14" style="2" customWidth="1"/>
    <col min="9232" max="9232" width="10.42578125" style="2" customWidth="1"/>
    <col min="9233" max="9233" width="8.7109375" style="2" customWidth="1"/>
    <col min="9234" max="9462" width="9.28515625" style="2"/>
    <col min="9463" max="9463" width="30.7109375" style="2" customWidth="1"/>
    <col min="9464" max="9464" width="20.7109375" style="2" customWidth="1"/>
    <col min="9465" max="9465" width="13.7109375" style="2" customWidth="1"/>
    <col min="9466" max="9466" width="11.7109375" style="2" customWidth="1"/>
    <col min="9467" max="9467" width="13.42578125" style="2" customWidth="1"/>
    <col min="9468" max="9468" width="11.42578125" style="2" customWidth="1"/>
    <col min="9469" max="9470" width="9.5703125" style="2" customWidth="1"/>
    <col min="9471" max="9473" width="9.28515625" style="2" customWidth="1"/>
    <col min="9474" max="9478" width="5.5703125" style="2" customWidth="1"/>
    <col min="9479" max="9479" width="7.28515625" style="2" customWidth="1"/>
    <col min="9480" max="9480" width="5.7109375" style="2" customWidth="1"/>
    <col min="9481" max="9481" width="6" style="2" customWidth="1"/>
    <col min="9482" max="9482" width="5.7109375" style="2" customWidth="1"/>
    <col min="9483" max="9485" width="9.28515625" style="2" customWidth="1"/>
    <col min="9486" max="9486" width="5.7109375" style="2" customWidth="1"/>
    <col min="9487" max="9487" width="14" style="2" customWidth="1"/>
    <col min="9488" max="9488" width="10.42578125" style="2" customWidth="1"/>
    <col min="9489" max="9489" width="8.7109375" style="2" customWidth="1"/>
    <col min="9490" max="9718" width="9.28515625" style="2"/>
    <col min="9719" max="9719" width="30.7109375" style="2" customWidth="1"/>
    <col min="9720" max="9720" width="20.7109375" style="2" customWidth="1"/>
    <col min="9721" max="9721" width="13.7109375" style="2" customWidth="1"/>
    <col min="9722" max="9722" width="11.7109375" style="2" customWidth="1"/>
    <col min="9723" max="9723" width="13.42578125" style="2" customWidth="1"/>
    <col min="9724" max="9724" width="11.42578125" style="2" customWidth="1"/>
    <col min="9725" max="9726" width="9.5703125" style="2" customWidth="1"/>
    <col min="9727" max="9729" width="9.28515625" style="2" customWidth="1"/>
    <col min="9730" max="9734" width="5.5703125" style="2" customWidth="1"/>
    <col min="9735" max="9735" width="7.28515625" style="2" customWidth="1"/>
    <col min="9736" max="9736" width="5.7109375" style="2" customWidth="1"/>
    <col min="9737" max="9737" width="6" style="2" customWidth="1"/>
    <col min="9738" max="9738" width="5.7109375" style="2" customWidth="1"/>
    <col min="9739" max="9741" width="9.28515625" style="2" customWidth="1"/>
    <col min="9742" max="9742" width="5.7109375" style="2" customWidth="1"/>
    <col min="9743" max="9743" width="14" style="2" customWidth="1"/>
    <col min="9744" max="9744" width="10.42578125" style="2" customWidth="1"/>
    <col min="9745" max="9745" width="8.7109375" style="2" customWidth="1"/>
    <col min="9746" max="9974" width="9.28515625" style="2"/>
    <col min="9975" max="9975" width="30.7109375" style="2" customWidth="1"/>
    <col min="9976" max="9976" width="20.7109375" style="2" customWidth="1"/>
    <col min="9977" max="9977" width="13.7109375" style="2" customWidth="1"/>
    <col min="9978" max="9978" width="11.7109375" style="2" customWidth="1"/>
    <col min="9979" max="9979" width="13.42578125" style="2" customWidth="1"/>
    <col min="9980" max="9980" width="11.42578125" style="2" customWidth="1"/>
    <col min="9981" max="9982" width="9.5703125" style="2" customWidth="1"/>
    <col min="9983" max="9985" width="9.28515625" style="2" customWidth="1"/>
    <col min="9986" max="9990" width="5.5703125" style="2" customWidth="1"/>
    <col min="9991" max="9991" width="7.28515625" style="2" customWidth="1"/>
    <col min="9992" max="9992" width="5.7109375" style="2" customWidth="1"/>
    <col min="9993" max="9993" width="6" style="2" customWidth="1"/>
    <col min="9994" max="9994" width="5.7109375" style="2" customWidth="1"/>
    <col min="9995" max="9997" width="9.28515625" style="2" customWidth="1"/>
    <col min="9998" max="9998" width="5.7109375" style="2" customWidth="1"/>
    <col min="9999" max="9999" width="14" style="2" customWidth="1"/>
    <col min="10000" max="10000" width="10.42578125" style="2" customWidth="1"/>
    <col min="10001" max="10001" width="8.7109375" style="2" customWidth="1"/>
    <col min="10002" max="10230" width="9.28515625" style="2"/>
    <col min="10231" max="10231" width="30.7109375" style="2" customWidth="1"/>
    <col min="10232" max="10232" width="20.7109375" style="2" customWidth="1"/>
    <col min="10233" max="10233" width="13.7109375" style="2" customWidth="1"/>
    <col min="10234" max="10234" width="11.7109375" style="2" customWidth="1"/>
    <col min="10235" max="10235" width="13.42578125" style="2" customWidth="1"/>
    <col min="10236" max="10236" width="11.42578125" style="2" customWidth="1"/>
    <col min="10237" max="10238" width="9.5703125" style="2" customWidth="1"/>
    <col min="10239" max="10241" width="9.28515625" style="2" customWidth="1"/>
    <col min="10242" max="10246" width="5.5703125" style="2" customWidth="1"/>
    <col min="10247" max="10247" width="7.28515625" style="2" customWidth="1"/>
    <col min="10248" max="10248" width="5.7109375" style="2" customWidth="1"/>
    <col min="10249" max="10249" width="6" style="2" customWidth="1"/>
    <col min="10250" max="10250" width="5.7109375" style="2" customWidth="1"/>
    <col min="10251" max="10253" width="9.28515625" style="2" customWidth="1"/>
    <col min="10254" max="10254" width="5.7109375" style="2" customWidth="1"/>
    <col min="10255" max="10255" width="14" style="2" customWidth="1"/>
    <col min="10256" max="10256" width="10.42578125" style="2" customWidth="1"/>
    <col min="10257" max="10257" width="8.7109375" style="2" customWidth="1"/>
    <col min="10258" max="10486" width="9.28515625" style="2"/>
    <col min="10487" max="10487" width="30.7109375" style="2" customWidth="1"/>
    <col min="10488" max="10488" width="20.7109375" style="2" customWidth="1"/>
    <col min="10489" max="10489" width="13.7109375" style="2" customWidth="1"/>
    <col min="10490" max="10490" width="11.7109375" style="2" customWidth="1"/>
    <col min="10491" max="10491" width="13.42578125" style="2" customWidth="1"/>
    <col min="10492" max="10492" width="11.42578125" style="2" customWidth="1"/>
    <col min="10493" max="10494" width="9.5703125" style="2" customWidth="1"/>
    <col min="10495" max="10497" width="9.28515625" style="2" customWidth="1"/>
    <col min="10498" max="10502" width="5.5703125" style="2" customWidth="1"/>
    <col min="10503" max="10503" width="7.28515625" style="2" customWidth="1"/>
    <col min="10504" max="10504" width="5.7109375" style="2" customWidth="1"/>
    <col min="10505" max="10505" width="6" style="2" customWidth="1"/>
    <col min="10506" max="10506" width="5.7109375" style="2" customWidth="1"/>
    <col min="10507" max="10509" width="9.28515625" style="2" customWidth="1"/>
    <col min="10510" max="10510" width="5.7109375" style="2" customWidth="1"/>
    <col min="10511" max="10511" width="14" style="2" customWidth="1"/>
    <col min="10512" max="10512" width="10.42578125" style="2" customWidth="1"/>
    <col min="10513" max="10513" width="8.7109375" style="2" customWidth="1"/>
    <col min="10514" max="10742" width="9.28515625" style="2"/>
    <col min="10743" max="10743" width="30.7109375" style="2" customWidth="1"/>
    <col min="10744" max="10744" width="20.7109375" style="2" customWidth="1"/>
    <col min="10745" max="10745" width="13.7109375" style="2" customWidth="1"/>
    <col min="10746" max="10746" width="11.7109375" style="2" customWidth="1"/>
    <col min="10747" max="10747" width="13.42578125" style="2" customWidth="1"/>
    <col min="10748" max="10748" width="11.42578125" style="2" customWidth="1"/>
    <col min="10749" max="10750" width="9.5703125" style="2" customWidth="1"/>
    <col min="10751" max="10753" width="9.28515625" style="2" customWidth="1"/>
    <col min="10754" max="10758" width="5.5703125" style="2" customWidth="1"/>
    <col min="10759" max="10759" width="7.28515625" style="2" customWidth="1"/>
    <col min="10760" max="10760" width="5.7109375" style="2" customWidth="1"/>
    <col min="10761" max="10761" width="6" style="2" customWidth="1"/>
    <col min="10762" max="10762" width="5.7109375" style="2" customWidth="1"/>
    <col min="10763" max="10765" width="9.28515625" style="2" customWidth="1"/>
    <col min="10766" max="10766" width="5.7109375" style="2" customWidth="1"/>
    <col min="10767" max="10767" width="14" style="2" customWidth="1"/>
    <col min="10768" max="10768" width="10.42578125" style="2" customWidth="1"/>
    <col min="10769" max="10769" width="8.7109375" style="2" customWidth="1"/>
    <col min="10770" max="10998" width="9.28515625" style="2"/>
    <col min="10999" max="10999" width="30.7109375" style="2" customWidth="1"/>
    <col min="11000" max="11000" width="20.7109375" style="2" customWidth="1"/>
    <col min="11001" max="11001" width="13.7109375" style="2" customWidth="1"/>
    <col min="11002" max="11002" width="11.7109375" style="2" customWidth="1"/>
    <col min="11003" max="11003" width="13.42578125" style="2" customWidth="1"/>
    <col min="11004" max="11004" width="11.42578125" style="2" customWidth="1"/>
    <col min="11005" max="11006" width="9.5703125" style="2" customWidth="1"/>
    <col min="11007" max="11009" width="9.28515625" style="2" customWidth="1"/>
    <col min="11010" max="11014" width="5.5703125" style="2" customWidth="1"/>
    <col min="11015" max="11015" width="7.28515625" style="2" customWidth="1"/>
    <col min="11016" max="11016" width="5.7109375" style="2" customWidth="1"/>
    <col min="11017" max="11017" width="6" style="2" customWidth="1"/>
    <col min="11018" max="11018" width="5.7109375" style="2" customWidth="1"/>
    <col min="11019" max="11021" width="9.28515625" style="2" customWidth="1"/>
    <col min="11022" max="11022" width="5.7109375" style="2" customWidth="1"/>
    <col min="11023" max="11023" width="14" style="2" customWidth="1"/>
    <col min="11024" max="11024" width="10.42578125" style="2" customWidth="1"/>
    <col min="11025" max="11025" width="8.7109375" style="2" customWidth="1"/>
    <col min="11026" max="11254" width="9.28515625" style="2"/>
    <col min="11255" max="11255" width="30.7109375" style="2" customWidth="1"/>
    <col min="11256" max="11256" width="20.7109375" style="2" customWidth="1"/>
    <col min="11257" max="11257" width="13.7109375" style="2" customWidth="1"/>
    <col min="11258" max="11258" width="11.7109375" style="2" customWidth="1"/>
    <col min="11259" max="11259" width="13.42578125" style="2" customWidth="1"/>
    <col min="11260" max="11260" width="11.42578125" style="2" customWidth="1"/>
    <col min="11261" max="11262" width="9.5703125" style="2" customWidth="1"/>
    <col min="11263" max="11265" width="9.28515625" style="2" customWidth="1"/>
    <col min="11266" max="11270" width="5.5703125" style="2" customWidth="1"/>
    <col min="11271" max="11271" width="7.28515625" style="2" customWidth="1"/>
    <col min="11272" max="11272" width="5.7109375" style="2" customWidth="1"/>
    <col min="11273" max="11273" width="6" style="2" customWidth="1"/>
    <col min="11274" max="11274" width="5.7109375" style="2" customWidth="1"/>
    <col min="11275" max="11277" width="9.28515625" style="2" customWidth="1"/>
    <col min="11278" max="11278" width="5.7109375" style="2" customWidth="1"/>
    <col min="11279" max="11279" width="14" style="2" customWidth="1"/>
    <col min="11280" max="11280" width="10.42578125" style="2" customWidth="1"/>
    <col min="11281" max="11281" width="8.7109375" style="2" customWidth="1"/>
    <col min="11282" max="11510" width="9.28515625" style="2"/>
    <col min="11511" max="11511" width="30.7109375" style="2" customWidth="1"/>
    <col min="11512" max="11512" width="20.7109375" style="2" customWidth="1"/>
    <col min="11513" max="11513" width="13.7109375" style="2" customWidth="1"/>
    <col min="11514" max="11514" width="11.7109375" style="2" customWidth="1"/>
    <col min="11515" max="11515" width="13.42578125" style="2" customWidth="1"/>
    <col min="11516" max="11516" width="11.42578125" style="2" customWidth="1"/>
    <col min="11517" max="11518" width="9.5703125" style="2" customWidth="1"/>
    <col min="11519" max="11521" width="9.28515625" style="2" customWidth="1"/>
    <col min="11522" max="11526" width="5.5703125" style="2" customWidth="1"/>
    <col min="11527" max="11527" width="7.28515625" style="2" customWidth="1"/>
    <col min="11528" max="11528" width="5.7109375" style="2" customWidth="1"/>
    <col min="11529" max="11529" width="6" style="2" customWidth="1"/>
    <col min="11530" max="11530" width="5.7109375" style="2" customWidth="1"/>
    <col min="11531" max="11533" width="9.28515625" style="2" customWidth="1"/>
    <col min="11534" max="11534" width="5.7109375" style="2" customWidth="1"/>
    <col min="11535" max="11535" width="14" style="2" customWidth="1"/>
    <col min="11536" max="11536" width="10.42578125" style="2" customWidth="1"/>
    <col min="11537" max="11537" width="8.7109375" style="2" customWidth="1"/>
    <col min="11538" max="11766" width="9.28515625" style="2"/>
    <col min="11767" max="11767" width="30.7109375" style="2" customWidth="1"/>
    <col min="11768" max="11768" width="20.7109375" style="2" customWidth="1"/>
    <col min="11769" max="11769" width="13.7109375" style="2" customWidth="1"/>
    <col min="11770" max="11770" width="11.7109375" style="2" customWidth="1"/>
    <col min="11771" max="11771" width="13.42578125" style="2" customWidth="1"/>
    <col min="11772" max="11772" width="11.42578125" style="2" customWidth="1"/>
    <col min="11773" max="11774" width="9.5703125" style="2" customWidth="1"/>
    <col min="11775" max="11777" width="9.28515625" style="2" customWidth="1"/>
    <col min="11778" max="11782" width="5.5703125" style="2" customWidth="1"/>
    <col min="11783" max="11783" width="7.28515625" style="2" customWidth="1"/>
    <col min="11784" max="11784" width="5.7109375" style="2" customWidth="1"/>
    <col min="11785" max="11785" width="6" style="2" customWidth="1"/>
    <col min="11786" max="11786" width="5.7109375" style="2" customWidth="1"/>
    <col min="11787" max="11789" width="9.28515625" style="2" customWidth="1"/>
    <col min="11790" max="11790" width="5.7109375" style="2" customWidth="1"/>
    <col min="11791" max="11791" width="14" style="2" customWidth="1"/>
    <col min="11792" max="11792" width="10.42578125" style="2" customWidth="1"/>
    <col min="11793" max="11793" width="8.7109375" style="2" customWidth="1"/>
    <col min="11794" max="12022" width="9.28515625" style="2"/>
    <col min="12023" max="12023" width="30.7109375" style="2" customWidth="1"/>
    <col min="12024" max="12024" width="20.7109375" style="2" customWidth="1"/>
    <col min="12025" max="12025" width="13.7109375" style="2" customWidth="1"/>
    <col min="12026" max="12026" width="11.7109375" style="2" customWidth="1"/>
    <col min="12027" max="12027" width="13.42578125" style="2" customWidth="1"/>
    <col min="12028" max="12028" width="11.42578125" style="2" customWidth="1"/>
    <col min="12029" max="12030" width="9.5703125" style="2" customWidth="1"/>
    <col min="12031" max="12033" width="9.28515625" style="2" customWidth="1"/>
    <col min="12034" max="12038" width="5.5703125" style="2" customWidth="1"/>
    <col min="12039" max="12039" width="7.28515625" style="2" customWidth="1"/>
    <col min="12040" max="12040" width="5.7109375" style="2" customWidth="1"/>
    <col min="12041" max="12041" width="6" style="2" customWidth="1"/>
    <col min="12042" max="12042" width="5.7109375" style="2" customWidth="1"/>
    <col min="12043" max="12045" width="9.28515625" style="2" customWidth="1"/>
    <col min="12046" max="12046" width="5.7109375" style="2" customWidth="1"/>
    <col min="12047" max="12047" width="14" style="2" customWidth="1"/>
    <col min="12048" max="12048" width="10.42578125" style="2" customWidth="1"/>
    <col min="12049" max="12049" width="8.7109375" style="2" customWidth="1"/>
    <col min="12050" max="12278" width="9.28515625" style="2"/>
    <col min="12279" max="12279" width="30.7109375" style="2" customWidth="1"/>
    <col min="12280" max="12280" width="20.7109375" style="2" customWidth="1"/>
    <col min="12281" max="12281" width="13.7109375" style="2" customWidth="1"/>
    <col min="12282" max="12282" width="11.7109375" style="2" customWidth="1"/>
    <col min="12283" max="12283" width="13.42578125" style="2" customWidth="1"/>
    <col min="12284" max="12284" width="11.42578125" style="2" customWidth="1"/>
    <col min="12285" max="12286" width="9.5703125" style="2" customWidth="1"/>
    <col min="12287" max="12289" width="9.28515625" style="2" customWidth="1"/>
    <col min="12290" max="12294" width="5.5703125" style="2" customWidth="1"/>
    <col min="12295" max="12295" width="7.28515625" style="2" customWidth="1"/>
    <col min="12296" max="12296" width="5.7109375" style="2" customWidth="1"/>
    <col min="12297" max="12297" width="6" style="2" customWidth="1"/>
    <col min="12298" max="12298" width="5.7109375" style="2" customWidth="1"/>
    <col min="12299" max="12301" width="9.28515625" style="2" customWidth="1"/>
    <col min="12302" max="12302" width="5.7109375" style="2" customWidth="1"/>
    <col min="12303" max="12303" width="14" style="2" customWidth="1"/>
    <col min="12304" max="12304" width="10.42578125" style="2" customWidth="1"/>
    <col min="12305" max="12305" width="8.7109375" style="2" customWidth="1"/>
    <col min="12306" max="12534" width="9.28515625" style="2"/>
    <col min="12535" max="12535" width="30.7109375" style="2" customWidth="1"/>
    <col min="12536" max="12536" width="20.7109375" style="2" customWidth="1"/>
    <col min="12537" max="12537" width="13.7109375" style="2" customWidth="1"/>
    <col min="12538" max="12538" width="11.7109375" style="2" customWidth="1"/>
    <col min="12539" max="12539" width="13.42578125" style="2" customWidth="1"/>
    <col min="12540" max="12540" width="11.42578125" style="2" customWidth="1"/>
    <col min="12541" max="12542" width="9.5703125" style="2" customWidth="1"/>
    <col min="12543" max="12545" width="9.28515625" style="2" customWidth="1"/>
    <col min="12546" max="12550" width="5.5703125" style="2" customWidth="1"/>
    <col min="12551" max="12551" width="7.28515625" style="2" customWidth="1"/>
    <col min="12552" max="12552" width="5.7109375" style="2" customWidth="1"/>
    <col min="12553" max="12553" width="6" style="2" customWidth="1"/>
    <col min="12554" max="12554" width="5.7109375" style="2" customWidth="1"/>
    <col min="12555" max="12557" width="9.28515625" style="2" customWidth="1"/>
    <col min="12558" max="12558" width="5.7109375" style="2" customWidth="1"/>
    <col min="12559" max="12559" width="14" style="2" customWidth="1"/>
    <col min="12560" max="12560" width="10.42578125" style="2" customWidth="1"/>
    <col min="12561" max="12561" width="8.7109375" style="2" customWidth="1"/>
    <col min="12562" max="12790" width="9.28515625" style="2"/>
    <col min="12791" max="12791" width="30.7109375" style="2" customWidth="1"/>
    <col min="12792" max="12792" width="20.7109375" style="2" customWidth="1"/>
    <col min="12793" max="12793" width="13.7109375" style="2" customWidth="1"/>
    <col min="12794" max="12794" width="11.7109375" style="2" customWidth="1"/>
    <col min="12795" max="12795" width="13.42578125" style="2" customWidth="1"/>
    <col min="12796" max="12796" width="11.42578125" style="2" customWidth="1"/>
    <col min="12797" max="12798" width="9.5703125" style="2" customWidth="1"/>
    <col min="12799" max="12801" width="9.28515625" style="2" customWidth="1"/>
    <col min="12802" max="12806" width="5.5703125" style="2" customWidth="1"/>
    <col min="12807" max="12807" width="7.28515625" style="2" customWidth="1"/>
    <col min="12808" max="12808" width="5.7109375" style="2" customWidth="1"/>
    <col min="12809" max="12809" width="6" style="2" customWidth="1"/>
    <col min="12810" max="12810" width="5.7109375" style="2" customWidth="1"/>
    <col min="12811" max="12813" width="9.28515625" style="2" customWidth="1"/>
    <col min="12814" max="12814" width="5.7109375" style="2" customWidth="1"/>
    <col min="12815" max="12815" width="14" style="2" customWidth="1"/>
    <col min="12816" max="12816" width="10.42578125" style="2" customWidth="1"/>
    <col min="12817" max="12817" width="8.7109375" style="2" customWidth="1"/>
    <col min="12818" max="13046" width="9.28515625" style="2"/>
    <col min="13047" max="13047" width="30.7109375" style="2" customWidth="1"/>
    <col min="13048" max="13048" width="20.7109375" style="2" customWidth="1"/>
    <col min="13049" max="13049" width="13.7109375" style="2" customWidth="1"/>
    <col min="13050" max="13050" width="11.7109375" style="2" customWidth="1"/>
    <col min="13051" max="13051" width="13.42578125" style="2" customWidth="1"/>
    <col min="13052" max="13052" width="11.42578125" style="2" customWidth="1"/>
    <col min="13053" max="13054" width="9.5703125" style="2" customWidth="1"/>
    <col min="13055" max="13057" width="9.28515625" style="2" customWidth="1"/>
    <col min="13058" max="13062" width="5.5703125" style="2" customWidth="1"/>
    <col min="13063" max="13063" width="7.28515625" style="2" customWidth="1"/>
    <col min="13064" max="13064" width="5.7109375" style="2" customWidth="1"/>
    <col min="13065" max="13065" width="6" style="2" customWidth="1"/>
    <col min="13066" max="13066" width="5.7109375" style="2" customWidth="1"/>
    <col min="13067" max="13069" width="9.28515625" style="2" customWidth="1"/>
    <col min="13070" max="13070" width="5.7109375" style="2" customWidth="1"/>
    <col min="13071" max="13071" width="14" style="2" customWidth="1"/>
    <col min="13072" max="13072" width="10.42578125" style="2" customWidth="1"/>
    <col min="13073" max="13073" width="8.7109375" style="2" customWidth="1"/>
    <col min="13074" max="13302" width="9.28515625" style="2"/>
    <col min="13303" max="13303" width="30.7109375" style="2" customWidth="1"/>
    <col min="13304" max="13304" width="20.7109375" style="2" customWidth="1"/>
    <col min="13305" max="13305" width="13.7109375" style="2" customWidth="1"/>
    <col min="13306" max="13306" width="11.7109375" style="2" customWidth="1"/>
    <col min="13307" max="13307" width="13.42578125" style="2" customWidth="1"/>
    <col min="13308" max="13308" width="11.42578125" style="2" customWidth="1"/>
    <col min="13309" max="13310" width="9.5703125" style="2" customWidth="1"/>
    <col min="13311" max="13313" width="9.28515625" style="2" customWidth="1"/>
    <col min="13314" max="13318" width="5.5703125" style="2" customWidth="1"/>
    <col min="13319" max="13319" width="7.28515625" style="2" customWidth="1"/>
    <col min="13320" max="13320" width="5.7109375" style="2" customWidth="1"/>
    <col min="13321" max="13321" width="6" style="2" customWidth="1"/>
    <col min="13322" max="13322" width="5.7109375" style="2" customWidth="1"/>
    <col min="13323" max="13325" width="9.28515625" style="2" customWidth="1"/>
    <col min="13326" max="13326" width="5.7109375" style="2" customWidth="1"/>
    <col min="13327" max="13327" width="14" style="2" customWidth="1"/>
    <col min="13328" max="13328" width="10.42578125" style="2" customWidth="1"/>
    <col min="13329" max="13329" width="8.7109375" style="2" customWidth="1"/>
    <col min="13330" max="13558" width="9.28515625" style="2"/>
    <col min="13559" max="13559" width="30.7109375" style="2" customWidth="1"/>
    <col min="13560" max="13560" width="20.7109375" style="2" customWidth="1"/>
    <col min="13561" max="13561" width="13.7109375" style="2" customWidth="1"/>
    <col min="13562" max="13562" width="11.7109375" style="2" customWidth="1"/>
    <col min="13563" max="13563" width="13.42578125" style="2" customWidth="1"/>
    <col min="13564" max="13564" width="11.42578125" style="2" customWidth="1"/>
    <col min="13565" max="13566" width="9.5703125" style="2" customWidth="1"/>
    <col min="13567" max="13569" width="9.28515625" style="2" customWidth="1"/>
    <col min="13570" max="13574" width="5.5703125" style="2" customWidth="1"/>
    <col min="13575" max="13575" width="7.28515625" style="2" customWidth="1"/>
    <col min="13576" max="13576" width="5.7109375" style="2" customWidth="1"/>
    <col min="13577" max="13577" width="6" style="2" customWidth="1"/>
    <col min="13578" max="13578" width="5.7109375" style="2" customWidth="1"/>
    <col min="13579" max="13581" width="9.28515625" style="2" customWidth="1"/>
    <col min="13582" max="13582" width="5.7109375" style="2" customWidth="1"/>
    <col min="13583" max="13583" width="14" style="2" customWidth="1"/>
    <col min="13584" max="13584" width="10.42578125" style="2" customWidth="1"/>
    <col min="13585" max="13585" width="8.7109375" style="2" customWidth="1"/>
    <col min="13586" max="13814" width="9.28515625" style="2"/>
    <col min="13815" max="13815" width="30.7109375" style="2" customWidth="1"/>
    <col min="13816" max="13816" width="20.7109375" style="2" customWidth="1"/>
    <col min="13817" max="13817" width="13.7109375" style="2" customWidth="1"/>
    <col min="13818" max="13818" width="11.7109375" style="2" customWidth="1"/>
    <col min="13819" max="13819" width="13.42578125" style="2" customWidth="1"/>
    <col min="13820" max="13820" width="11.42578125" style="2" customWidth="1"/>
    <col min="13821" max="13822" width="9.5703125" style="2" customWidth="1"/>
    <col min="13823" max="13825" width="9.28515625" style="2" customWidth="1"/>
    <col min="13826" max="13830" width="5.5703125" style="2" customWidth="1"/>
    <col min="13831" max="13831" width="7.28515625" style="2" customWidth="1"/>
    <col min="13832" max="13832" width="5.7109375" style="2" customWidth="1"/>
    <col min="13833" max="13833" width="6" style="2" customWidth="1"/>
    <col min="13834" max="13834" width="5.7109375" style="2" customWidth="1"/>
    <col min="13835" max="13837" width="9.28515625" style="2" customWidth="1"/>
    <col min="13838" max="13838" width="5.7109375" style="2" customWidth="1"/>
    <col min="13839" max="13839" width="14" style="2" customWidth="1"/>
    <col min="13840" max="13840" width="10.42578125" style="2" customWidth="1"/>
    <col min="13841" max="13841" width="8.7109375" style="2" customWidth="1"/>
    <col min="13842" max="14070" width="9.28515625" style="2"/>
    <col min="14071" max="14071" width="30.7109375" style="2" customWidth="1"/>
    <col min="14072" max="14072" width="20.7109375" style="2" customWidth="1"/>
    <col min="14073" max="14073" width="13.7109375" style="2" customWidth="1"/>
    <col min="14074" max="14074" width="11.7109375" style="2" customWidth="1"/>
    <col min="14075" max="14075" width="13.42578125" style="2" customWidth="1"/>
    <col min="14076" max="14076" width="11.42578125" style="2" customWidth="1"/>
    <col min="14077" max="14078" width="9.5703125" style="2" customWidth="1"/>
    <col min="14079" max="14081" width="9.28515625" style="2" customWidth="1"/>
    <col min="14082" max="14086" width="5.5703125" style="2" customWidth="1"/>
    <col min="14087" max="14087" width="7.28515625" style="2" customWidth="1"/>
    <col min="14088" max="14088" width="5.7109375" style="2" customWidth="1"/>
    <col min="14089" max="14089" width="6" style="2" customWidth="1"/>
    <col min="14090" max="14090" width="5.7109375" style="2" customWidth="1"/>
    <col min="14091" max="14093" width="9.28515625" style="2" customWidth="1"/>
    <col min="14094" max="14094" width="5.7109375" style="2" customWidth="1"/>
    <col min="14095" max="14095" width="14" style="2" customWidth="1"/>
    <col min="14096" max="14096" width="10.42578125" style="2" customWidth="1"/>
    <col min="14097" max="14097" width="8.7109375" style="2" customWidth="1"/>
    <col min="14098" max="14326" width="9.28515625" style="2"/>
    <col min="14327" max="14327" width="30.7109375" style="2" customWidth="1"/>
    <col min="14328" max="14328" width="20.7109375" style="2" customWidth="1"/>
    <col min="14329" max="14329" width="13.7109375" style="2" customWidth="1"/>
    <col min="14330" max="14330" width="11.7109375" style="2" customWidth="1"/>
    <col min="14331" max="14331" width="13.42578125" style="2" customWidth="1"/>
    <col min="14332" max="14332" width="11.42578125" style="2" customWidth="1"/>
    <col min="14333" max="14334" width="9.5703125" style="2" customWidth="1"/>
    <col min="14335" max="14337" width="9.28515625" style="2" customWidth="1"/>
    <col min="14338" max="14342" width="5.5703125" style="2" customWidth="1"/>
    <col min="14343" max="14343" width="7.28515625" style="2" customWidth="1"/>
    <col min="14344" max="14344" width="5.7109375" style="2" customWidth="1"/>
    <col min="14345" max="14345" width="6" style="2" customWidth="1"/>
    <col min="14346" max="14346" width="5.7109375" style="2" customWidth="1"/>
    <col min="14347" max="14349" width="9.28515625" style="2" customWidth="1"/>
    <col min="14350" max="14350" width="5.7109375" style="2" customWidth="1"/>
    <col min="14351" max="14351" width="14" style="2" customWidth="1"/>
    <col min="14352" max="14352" width="10.42578125" style="2" customWidth="1"/>
    <col min="14353" max="14353" width="8.7109375" style="2" customWidth="1"/>
    <col min="14354" max="14582" width="9.28515625" style="2"/>
    <col min="14583" max="14583" width="30.7109375" style="2" customWidth="1"/>
    <col min="14584" max="14584" width="20.7109375" style="2" customWidth="1"/>
    <col min="14585" max="14585" width="13.7109375" style="2" customWidth="1"/>
    <col min="14586" max="14586" width="11.7109375" style="2" customWidth="1"/>
    <col min="14587" max="14587" width="13.42578125" style="2" customWidth="1"/>
    <col min="14588" max="14588" width="11.42578125" style="2" customWidth="1"/>
    <col min="14589" max="14590" width="9.5703125" style="2" customWidth="1"/>
    <col min="14591" max="14593" width="9.28515625" style="2" customWidth="1"/>
    <col min="14594" max="14598" width="5.5703125" style="2" customWidth="1"/>
    <col min="14599" max="14599" width="7.28515625" style="2" customWidth="1"/>
    <col min="14600" max="14600" width="5.7109375" style="2" customWidth="1"/>
    <col min="14601" max="14601" width="6" style="2" customWidth="1"/>
    <col min="14602" max="14602" width="5.7109375" style="2" customWidth="1"/>
    <col min="14603" max="14605" width="9.28515625" style="2" customWidth="1"/>
    <col min="14606" max="14606" width="5.7109375" style="2" customWidth="1"/>
    <col min="14607" max="14607" width="14" style="2" customWidth="1"/>
    <col min="14608" max="14608" width="10.42578125" style="2" customWidth="1"/>
    <col min="14609" max="14609" width="8.7109375" style="2" customWidth="1"/>
    <col min="14610" max="14838" width="9.28515625" style="2"/>
    <col min="14839" max="14839" width="30.7109375" style="2" customWidth="1"/>
    <col min="14840" max="14840" width="20.7109375" style="2" customWidth="1"/>
    <col min="14841" max="14841" width="13.7109375" style="2" customWidth="1"/>
    <col min="14842" max="14842" width="11.7109375" style="2" customWidth="1"/>
    <col min="14843" max="14843" width="13.42578125" style="2" customWidth="1"/>
    <col min="14844" max="14844" width="11.42578125" style="2" customWidth="1"/>
    <col min="14845" max="14846" width="9.5703125" style="2" customWidth="1"/>
    <col min="14847" max="14849" width="9.28515625" style="2" customWidth="1"/>
    <col min="14850" max="14854" width="5.5703125" style="2" customWidth="1"/>
    <col min="14855" max="14855" width="7.28515625" style="2" customWidth="1"/>
    <col min="14856" max="14856" width="5.7109375" style="2" customWidth="1"/>
    <col min="14857" max="14857" width="6" style="2" customWidth="1"/>
    <col min="14858" max="14858" width="5.7109375" style="2" customWidth="1"/>
    <col min="14859" max="14861" width="9.28515625" style="2" customWidth="1"/>
    <col min="14862" max="14862" width="5.7109375" style="2" customWidth="1"/>
    <col min="14863" max="14863" width="14" style="2" customWidth="1"/>
    <col min="14864" max="14864" width="10.42578125" style="2" customWidth="1"/>
    <col min="14865" max="14865" width="8.7109375" style="2" customWidth="1"/>
    <col min="14866" max="15094" width="9.28515625" style="2"/>
    <col min="15095" max="15095" width="30.7109375" style="2" customWidth="1"/>
    <col min="15096" max="15096" width="20.7109375" style="2" customWidth="1"/>
    <col min="15097" max="15097" width="13.7109375" style="2" customWidth="1"/>
    <col min="15098" max="15098" width="11.7109375" style="2" customWidth="1"/>
    <col min="15099" max="15099" width="13.42578125" style="2" customWidth="1"/>
    <col min="15100" max="15100" width="11.42578125" style="2" customWidth="1"/>
    <col min="15101" max="15102" width="9.5703125" style="2" customWidth="1"/>
    <col min="15103" max="15105" width="9.28515625" style="2" customWidth="1"/>
    <col min="15106" max="15110" width="5.5703125" style="2" customWidth="1"/>
    <col min="15111" max="15111" width="7.28515625" style="2" customWidth="1"/>
    <col min="15112" max="15112" width="5.7109375" style="2" customWidth="1"/>
    <col min="15113" max="15113" width="6" style="2" customWidth="1"/>
    <col min="15114" max="15114" width="5.7109375" style="2" customWidth="1"/>
    <col min="15115" max="15117" width="9.28515625" style="2" customWidth="1"/>
    <col min="15118" max="15118" width="5.7109375" style="2" customWidth="1"/>
    <col min="15119" max="15119" width="14" style="2" customWidth="1"/>
    <col min="15120" max="15120" width="10.42578125" style="2" customWidth="1"/>
    <col min="15121" max="15121" width="8.7109375" style="2" customWidth="1"/>
    <col min="15122" max="15350" width="9.28515625" style="2"/>
    <col min="15351" max="15351" width="30.7109375" style="2" customWidth="1"/>
    <col min="15352" max="15352" width="20.7109375" style="2" customWidth="1"/>
    <col min="15353" max="15353" width="13.7109375" style="2" customWidth="1"/>
    <col min="15354" max="15354" width="11.7109375" style="2" customWidth="1"/>
    <col min="15355" max="15355" width="13.42578125" style="2" customWidth="1"/>
    <col min="15356" max="15356" width="11.42578125" style="2" customWidth="1"/>
    <col min="15357" max="15358" width="9.5703125" style="2" customWidth="1"/>
    <col min="15359" max="15361" width="9.28515625" style="2" customWidth="1"/>
    <col min="15362" max="15366" width="5.5703125" style="2" customWidth="1"/>
    <col min="15367" max="15367" width="7.28515625" style="2" customWidth="1"/>
    <col min="15368" max="15368" width="5.7109375" style="2" customWidth="1"/>
    <col min="15369" max="15369" width="6" style="2" customWidth="1"/>
    <col min="15370" max="15370" width="5.7109375" style="2" customWidth="1"/>
    <col min="15371" max="15373" width="9.28515625" style="2" customWidth="1"/>
    <col min="15374" max="15374" width="5.7109375" style="2" customWidth="1"/>
    <col min="15375" max="15375" width="14" style="2" customWidth="1"/>
    <col min="15376" max="15376" width="10.42578125" style="2" customWidth="1"/>
    <col min="15377" max="15377" width="8.7109375" style="2" customWidth="1"/>
    <col min="15378" max="15606" width="9.28515625" style="2"/>
    <col min="15607" max="15607" width="30.7109375" style="2" customWidth="1"/>
    <col min="15608" max="15608" width="20.7109375" style="2" customWidth="1"/>
    <col min="15609" max="15609" width="13.7109375" style="2" customWidth="1"/>
    <col min="15610" max="15610" width="11.7109375" style="2" customWidth="1"/>
    <col min="15611" max="15611" width="13.42578125" style="2" customWidth="1"/>
    <col min="15612" max="15612" width="11.42578125" style="2" customWidth="1"/>
    <col min="15613" max="15614" width="9.5703125" style="2" customWidth="1"/>
    <col min="15615" max="15617" width="9.28515625" style="2" customWidth="1"/>
    <col min="15618" max="15622" width="5.5703125" style="2" customWidth="1"/>
    <col min="15623" max="15623" width="7.28515625" style="2" customWidth="1"/>
    <col min="15624" max="15624" width="5.7109375" style="2" customWidth="1"/>
    <col min="15625" max="15625" width="6" style="2" customWidth="1"/>
    <col min="15626" max="15626" width="5.7109375" style="2" customWidth="1"/>
    <col min="15627" max="15629" width="9.28515625" style="2" customWidth="1"/>
    <col min="15630" max="15630" width="5.7109375" style="2" customWidth="1"/>
    <col min="15631" max="15631" width="14" style="2" customWidth="1"/>
    <col min="15632" max="15632" width="10.42578125" style="2" customWidth="1"/>
    <col min="15633" max="15633" width="8.7109375" style="2" customWidth="1"/>
    <col min="15634" max="15862" width="9.28515625" style="2"/>
    <col min="15863" max="15863" width="30.7109375" style="2" customWidth="1"/>
    <col min="15864" max="15864" width="20.7109375" style="2" customWidth="1"/>
    <col min="15865" max="15865" width="13.7109375" style="2" customWidth="1"/>
    <col min="15866" max="15866" width="11.7109375" style="2" customWidth="1"/>
    <col min="15867" max="15867" width="13.42578125" style="2" customWidth="1"/>
    <col min="15868" max="15868" width="11.42578125" style="2" customWidth="1"/>
    <col min="15869" max="15870" width="9.5703125" style="2" customWidth="1"/>
    <col min="15871" max="15873" width="9.28515625" style="2" customWidth="1"/>
    <col min="15874" max="15878" width="5.5703125" style="2" customWidth="1"/>
    <col min="15879" max="15879" width="7.28515625" style="2" customWidth="1"/>
    <col min="15880" max="15880" width="5.7109375" style="2" customWidth="1"/>
    <col min="15881" max="15881" width="6" style="2" customWidth="1"/>
    <col min="15882" max="15882" width="5.7109375" style="2" customWidth="1"/>
    <col min="15883" max="15885" width="9.28515625" style="2" customWidth="1"/>
    <col min="15886" max="15886" width="5.7109375" style="2" customWidth="1"/>
    <col min="15887" max="15887" width="14" style="2" customWidth="1"/>
    <col min="15888" max="15888" width="10.42578125" style="2" customWidth="1"/>
    <col min="15889" max="15889" width="8.7109375" style="2" customWidth="1"/>
    <col min="15890" max="16118" width="9.28515625" style="2"/>
    <col min="16119" max="16119" width="30.7109375" style="2" customWidth="1"/>
    <col min="16120" max="16120" width="20.7109375" style="2" customWidth="1"/>
    <col min="16121" max="16121" width="13.7109375" style="2" customWidth="1"/>
    <col min="16122" max="16122" width="11.7109375" style="2" customWidth="1"/>
    <col min="16123" max="16123" width="13.42578125" style="2" customWidth="1"/>
    <col min="16124" max="16124" width="11.42578125" style="2" customWidth="1"/>
    <col min="16125" max="16126" width="9.5703125" style="2" customWidth="1"/>
    <col min="16127" max="16129" width="9.28515625" style="2" customWidth="1"/>
    <col min="16130" max="16134" width="5.5703125" style="2" customWidth="1"/>
    <col min="16135" max="16135" width="7.28515625" style="2" customWidth="1"/>
    <col min="16136" max="16136" width="5.7109375" style="2" customWidth="1"/>
    <col min="16137" max="16137" width="6" style="2" customWidth="1"/>
    <col min="16138" max="16138" width="5.7109375" style="2" customWidth="1"/>
    <col min="16139" max="16141" width="9.28515625" style="2" customWidth="1"/>
    <col min="16142" max="16142" width="5.7109375" style="2" customWidth="1"/>
    <col min="16143" max="16143" width="14" style="2" customWidth="1"/>
    <col min="16144" max="16144" width="10.42578125" style="2" customWidth="1"/>
    <col min="16145" max="16145" width="8.7109375" style="2" customWidth="1"/>
    <col min="16146" max="16384" width="9.28515625" style="2"/>
  </cols>
  <sheetData>
    <row r="1" spans="1:40" s="4" customFormat="1" ht="19.5" customHeight="1" thickBot="1" x14ac:dyDescent="0.25">
      <c r="A1" s="205" t="str">
        <f>"Vertrouwelijk - Financieel eindverslag : " &amp; C7</f>
        <v xml:space="preserve">Vertrouwelijk - Financieel eindverslag : </v>
      </c>
      <c r="B1" s="206"/>
      <c r="C1" s="206"/>
      <c r="D1" s="206"/>
      <c r="E1" s="206"/>
      <c r="F1" s="206"/>
      <c r="G1" s="206"/>
      <c r="H1" s="206"/>
      <c r="I1" s="206"/>
      <c r="J1" s="206"/>
      <c r="K1" s="206"/>
      <c r="L1" s="206"/>
      <c r="M1" s="206"/>
      <c r="N1" s="206"/>
      <c r="O1" s="206"/>
      <c r="P1" s="206"/>
      <c r="Q1" s="206"/>
      <c r="R1" s="206"/>
      <c r="S1" s="207"/>
      <c r="U1" s="167"/>
      <c r="V1" s="167"/>
      <c r="W1" s="167"/>
      <c r="X1" s="167"/>
      <c r="Y1" s="167"/>
      <c r="Z1" s="167"/>
      <c r="AA1" s="167"/>
      <c r="AB1" s="167"/>
      <c r="AC1" s="167"/>
      <c r="AD1" s="167"/>
      <c r="AE1" s="167"/>
      <c r="AF1" s="167"/>
      <c r="AG1" s="167"/>
      <c r="AH1" s="167"/>
      <c r="AI1" s="167"/>
      <c r="AJ1" s="167"/>
      <c r="AK1" s="167"/>
      <c r="AL1" s="167"/>
      <c r="AM1" s="167"/>
      <c r="AN1" s="167"/>
    </row>
    <row r="2" spans="1:40" ht="15" customHeight="1" thickBot="1" x14ac:dyDescent="0.25">
      <c r="A2" s="175" t="s">
        <v>0</v>
      </c>
      <c r="U2" s="168"/>
      <c r="V2" s="168"/>
      <c r="W2" s="168"/>
      <c r="X2" s="168"/>
      <c r="Y2" s="168"/>
      <c r="Z2" s="168"/>
      <c r="AA2" s="168"/>
      <c r="AB2" s="168"/>
      <c r="AC2" s="168"/>
      <c r="AD2" s="168"/>
      <c r="AE2" s="168"/>
      <c r="AF2" s="168"/>
      <c r="AG2" s="168"/>
      <c r="AH2" s="168"/>
      <c r="AI2" s="168"/>
      <c r="AJ2" s="168"/>
      <c r="AK2" s="168"/>
      <c r="AL2" s="168"/>
      <c r="AM2" s="168"/>
      <c r="AN2" s="168"/>
    </row>
    <row r="3" spans="1:40" ht="15" customHeight="1" x14ac:dyDescent="0.2">
      <c r="A3" s="208" t="s">
        <v>1</v>
      </c>
      <c r="B3" s="209"/>
      <c r="C3" s="203"/>
      <c r="D3" s="203"/>
      <c r="E3" s="203"/>
      <c r="F3" s="203"/>
      <c r="G3" s="203"/>
      <c r="H3" s="203"/>
      <c r="I3" s="203"/>
      <c r="J3" s="203"/>
      <c r="K3" s="203"/>
      <c r="L3" s="203"/>
      <c r="M3" s="203"/>
      <c r="N3" s="203"/>
      <c r="O3" s="203"/>
      <c r="P3" s="203"/>
      <c r="Q3" s="203"/>
      <c r="R3" s="203"/>
      <c r="S3" s="204"/>
      <c r="U3" s="168"/>
      <c r="V3" s="168"/>
      <c r="W3" s="168"/>
      <c r="X3" s="168"/>
      <c r="Y3" s="168"/>
      <c r="Z3" s="168"/>
      <c r="AA3" s="168"/>
      <c r="AB3" s="168"/>
      <c r="AC3" s="168"/>
      <c r="AD3" s="168"/>
      <c r="AE3" s="168"/>
      <c r="AF3" s="168"/>
      <c r="AG3" s="168"/>
      <c r="AH3" s="168"/>
      <c r="AI3" s="168"/>
      <c r="AJ3" s="168"/>
      <c r="AK3" s="168"/>
      <c r="AL3" s="168"/>
      <c r="AM3" s="168"/>
      <c r="AN3" s="168"/>
    </row>
    <row r="4" spans="1:40" ht="15" customHeight="1" x14ac:dyDescent="0.2">
      <c r="A4" s="216" t="s">
        <v>2</v>
      </c>
      <c r="B4" s="217"/>
      <c r="C4" s="210"/>
      <c r="D4" s="211"/>
      <c r="E4" s="211"/>
      <c r="F4" s="211"/>
      <c r="G4" s="211"/>
      <c r="H4" s="211"/>
      <c r="I4" s="211"/>
      <c r="J4" s="211"/>
      <c r="K4" s="211"/>
      <c r="L4" s="211"/>
      <c r="M4" s="211"/>
      <c r="N4" s="211"/>
      <c r="O4" s="211"/>
      <c r="P4" s="211"/>
      <c r="Q4" s="211"/>
      <c r="R4" s="211"/>
      <c r="S4" s="212"/>
      <c r="U4" s="168"/>
      <c r="V4" s="168"/>
      <c r="W4" s="168"/>
      <c r="X4" s="168"/>
      <c r="Y4" s="168"/>
      <c r="Z4" s="168"/>
      <c r="AA4" s="168"/>
      <c r="AB4" s="168"/>
      <c r="AC4" s="168"/>
      <c r="AD4" s="168"/>
      <c r="AE4" s="168"/>
      <c r="AF4" s="168"/>
      <c r="AG4" s="168"/>
      <c r="AH4" s="168"/>
      <c r="AI4" s="168"/>
      <c r="AJ4" s="168"/>
      <c r="AK4" s="168"/>
      <c r="AL4" s="168"/>
      <c r="AM4" s="168"/>
      <c r="AN4" s="168"/>
    </row>
    <row r="5" spans="1:40" ht="15" customHeight="1" x14ac:dyDescent="0.2">
      <c r="A5" s="216" t="s">
        <v>3</v>
      </c>
      <c r="B5" s="217"/>
      <c r="C5" s="210"/>
      <c r="D5" s="211"/>
      <c r="E5" s="211"/>
      <c r="F5" s="211"/>
      <c r="G5" s="211"/>
      <c r="H5" s="211"/>
      <c r="I5" s="211"/>
      <c r="J5" s="211"/>
      <c r="K5" s="211"/>
      <c r="L5" s="211"/>
      <c r="M5" s="211"/>
      <c r="N5" s="211"/>
      <c r="O5" s="211"/>
      <c r="P5" s="211"/>
      <c r="Q5" s="211"/>
      <c r="R5" s="211"/>
      <c r="S5" s="212"/>
      <c r="U5" s="168"/>
      <c r="V5" s="168"/>
      <c r="W5" s="168"/>
      <c r="X5" s="168"/>
      <c r="Y5" s="168"/>
      <c r="Z5" s="168"/>
      <c r="AA5" s="168"/>
      <c r="AB5" s="168"/>
      <c r="AC5" s="168"/>
      <c r="AD5" s="168"/>
      <c r="AE5" s="168"/>
      <c r="AF5" s="168"/>
      <c r="AG5" s="168"/>
      <c r="AH5" s="168"/>
      <c r="AI5" s="168"/>
      <c r="AJ5" s="168"/>
      <c r="AK5" s="168"/>
      <c r="AL5" s="168"/>
      <c r="AM5" s="168"/>
      <c r="AN5" s="168"/>
    </row>
    <row r="6" spans="1:40" ht="15" customHeight="1" x14ac:dyDescent="0.2">
      <c r="A6" s="39" t="s">
        <v>4</v>
      </c>
      <c r="B6" s="40"/>
      <c r="C6" s="210"/>
      <c r="D6" s="211"/>
      <c r="E6" s="211"/>
      <c r="F6" s="211"/>
      <c r="G6" s="211"/>
      <c r="H6" s="211"/>
      <c r="I6" s="211"/>
      <c r="J6" s="211"/>
      <c r="K6" s="211"/>
      <c r="L6" s="211"/>
      <c r="M6" s="211"/>
      <c r="N6" s="211"/>
      <c r="O6" s="211"/>
      <c r="P6" s="211"/>
      <c r="Q6" s="211"/>
      <c r="R6" s="211"/>
      <c r="S6" s="212"/>
      <c r="U6" s="168"/>
      <c r="V6" s="168"/>
      <c r="W6" s="168"/>
      <c r="X6" s="168"/>
      <c r="Y6" s="168"/>
      <c r="Z6" s="168"/>
      <c r="AA6" s="168"/>
      <c r="AB6" s="168"/>
      <c r="AC6" s="168"/>
      <c r="AD6" s="168"/>
      <c r="AE6" s="168"/>
      <c r="AF6" s="168"/>
      <c r="AG6" s="168"/>
      <c r="AH6" s="168"/>
      <c r="AI6" s="168"/>
      <c r="AJ6" s="168"/>
      <c r="AK6" s="168"/>
      <c r="AL6" s="168"/>
      <c r="AM6" s="168"/>
      <c r="AN6" s="168"/>
    </row>
    <row r="7" spans="1:40" ht="15" customHeight="1" x14ac:dyDescent="0.2">
      <c r="A7" s="216" t="s">
        <v>5</v>
      </c>
      <c r="B7" s="217"/>
      <c r="C7" s="210"/>
      <c r="D7" s="211"/>
      <c r="E7" s="211"/>
      <c r="F7" s="211"/>
      <c r="G7" s="211"/>
      <c r="H7" s="211"/>
      <c r="I7" s="211"/>
      <c r="J7" s="211"/>
      <c r="K7" s="211"/>
      <c r="L7" s="211"/>
      <c r="M7" s="211"/>
      <c r="N7" s="211"/>
      <c r="O7" s="211"/>
      <c r="P7" s="211"/>
      <c r="Q7" s="211"/>
      <c r="R7" s="211"/>
      <c r="S7" s="212"/>
      <c r="U7" s="168"/>
      <c r="V7" s="168"/>
      <c r="W7" s="168"/>
      <c r="X7" s="168"/>
      <c r="Y7" s="168"/>
      <c r="Z7" s="168"/>
      <c r="AA7" s="168"/>
      <c r="AB7" s="168"/>
      <c r="AC7" s="168"/>
      <c r="AD7" s="168"/>
      <c r="AE7" s="168"/>
      <c r="AF7" s="168"/>
      <c r="AG7" s="168"/>
      <c r="AH7" s="168"/>
      <c r="AI7" s="168"/>
      <c r="AJ7" s="168"/>
      <c r="AK7" s="168"/>
      <c r="AL7" s="168"/>
      <c r="AM7" s="168"/>
      <c r="AN7" s="168"/>
    </row>
    <row r="8" spans="1:40" ht="27.75" customHeight="1" thickBot="1" x14ac:dyDescent="0.25">
      <c r="A8" s="218" t="s">
        <v>6</v>
      </c>
      <c r="B8" s="219"/>
      <c r="C8" s="213"/>
      <c r="D8" s="214"/>
      <c r="E8" s="214"/>
      <c r="F8" s="214"/>
      <c r="G8" s="214"/>
      <c r="H8" s="214"/>
      <c r="I8" s="214"/>
      <c r="J8" s="214"/>
      <c r="K8" s="214"/>
      <c r="L8" s="214"/>
      <c r="M8" s="214"/>
      <c r="N8" s="214"/>
      <c r="O8" s="214"/>
      <c r="P8" s="214"/>
      <c r="Q8" s="214"/>
      <c r="R8" s="214"/>
      <c r="S8" s="215"/>
      <c r="U8" s="168"/>
      <c r="V8" s="168"/>
      <c r="W8" s="168"/>
      <c r="X8" s="168"/>
      <c r="Y8" s="168"/>
      <c r="Z8" s="168"/>
      <c r="AA8" s="168"/>
      <c r="AB8" s="168"/>
      <c r="AC8" s="168"/>
      <c r="AD8" s="168"/>
      <c r="AE8" s="168"/>
      <c r="AF8" s="168"/>
      <c r="AG8" s="168"/>
      <c r="AH8" s="168"/>
      <c r="AI8" s="168"/>
      <c r="AJ8" s="168"/>
      <c r="AK8" s="168"/>
      <c r="AL8" s="168"/>
      <c r="AM8" s="168"/>
      <c r="AN8" s="168"/>
    </row>
    <row r="9" spans="1:40" ht="15" customHeight="1" thickBot="1" x14ac:dyDescent="0.25">
      <c r="U9" s="168"/>
      <c r="V9" s="168"/>
      <c r="W9" s="168"/>
      <c r="X9" s="168"/>
      <c r="Y9" s="168"/>
      <c r="Z9" s="168"/>
      <c r="AA9" s="168"/>
      <c r="AB9" s="168"/>
      <c r="AC9" s="168"/>
      <c r="AD9" s="168"/>
      <c r="AE9" s="168"/>
      <c r="AF9" s="168"/>
      <c r="AG9" s="168"/>
      <c r="AH9" s="168"/>
      <c r="AI9" s="168"/>
      <c r="AJ9" s="168"/>
      <c r="AK9" s="168"/>
      <c r="AL9" s="168"/>
      <c r="AM9" s="168"/>
      <c r="AN9" s="168"/>
    </row>
    <row r="10" spans="1:40" ht="15" customHeight="1" thickBot="1" x14ac:dyDescent="0.25">
      <c r="A10" s="199" t="s">
        <v>7</v>
      </c>
      <c r="B10" s="200"/>
      <c r="C10" s="200"/>
      <c r="D10" s="200"/>
      <c r="E10" s="200"/>
      <c r="F10" s="200"/>
      <c r="G10" s="200"/>
      <c r="H10" s="200"/>
      <c r="I10" s="200"/>
      <c r="J10" s="200"/>
      <c r="K10" s="200"/>
      <c r="L10" s="200"/>
      <c r="M10" s="200"/>
      <c r="N10" s="200"/>
      <c r="O10" s="200"/>
      <c r="P10" s="200"/>
      <c r="Q10" s="200"/>
      <c r="R10" s="200"/>
      <c r="S10" s="201"/>
      <c r="U10" s="168"/>
      <c r="V10" s="168"/>
      <c r="W10" s="168"/>
      <c r="X10" s="168"/>
      <c r="Y10" s="168"/>
      <c r="Z10" s="168"/>
      <c r="AA10" s="168"/>
      <c r="AB10" s="168"/>
      <c r="AC10" s="168"/>
      <c r="AD10" s="168"/>
      <c r="AE10" s="168"/>
      <c r="AF10" s="168"/>
      <c r="AG10" s="168"/>
      <c r="AH10" s="168"/>
      <c r="AI10" s="168"/>
      <c r="AJ10" s="168"/>
      <c r="AK10" s="168"/>
      <c r="AL10" s="168"/>
      <c r="AM10" s="168"/>
      <c r="AN10" s="168"/>
    </row>
    <row r="11" spans="1:40" ht="15" customHeight="1" x14ac:dyDescent="0.2">
      <c r="A11" s="220" t="s">
        <v>8</v>
      </c>
      <c r="B11" s="221"/>
      <c r="C11" s="222"/>
      <c r="D11" s="223"/>
      <c r="E11" s="224"/>
      <c r="F11" s="225"/>
      <c r="G11" s="236" t="s">
        <v>9</v>
      </c>
      <c r="H11" s="237"/>
      <c r="I11" s="237"/>
      <c r="J11" s="237"/>
      <c r="K11" s="237"/>
      <c r="L11" s="237"/>
      <c r="M11" s="237"/>
      <c r="N11" s="237"/>
      <c r="O11" s="237"/>
      <c r="P11" s="237"/>
      <c r="Q11" s="237"/>
      <c r="R11" s="237"/>
      <c r="S11" s="238"/>
      <c r="U11" s="168"/>
      <c r="V11" s="168"/>
      <c r="W11" s="168"/>
      <c r="X11" s="169"/>
      <c r="Y11" s="168"/>
      <c r="Z11" s="168"/>
      <c r="AA11" s="168"/>
      <c r="AB11" s="168"/>
      <c r="AC11" s="168"/>
      <c r="AD11" s="168"/>
      <c r="AE11" s="168"/>
      <c r="AF11" s="168"/>
      <c r="AG11" s="168"/>
      <c r="AH11" s="168"/>
      <c r="AI11" s="168"/>
      <c r="AJ11" s="168"/>
      <c r="AK11" s="168"/>
      <c r="AL11" s="168"/>
      <c r="AM11" s="168"/>
      <c r="AN11" s="168"/>
    </row>
    <row r="12" spans="1:40" ht="15" customHeight="1" x14ac:dyDescent="0.2">
      <c r="A12" s="226" t="s">
        <v>10</v>
      </c>
      <c r="B12" s="227"/>
      <c r="C12" s="228"/>
      <c r="D12" s="229"/>
      <c r="E12" s="230"/>
      <c r="F12" s="230"/>
      <c r="G12" s="239"/>
      <c r="H12" s="240"/>
      <c r="I12" s="240"/>
      <c r="J12" s="240"/>
      <c r="K12" s="240"/>
      <c r="L12" s="240"/>
      <c r="M12" s="240"/>
      <c r="N12" s="240"/>
      <c r="O12" s="240"/>
      <c r="P12" s="240"/>
      <c r="Q12" s="240"/>
      <c r="R12" s="240"/>
      <c r="S12" s="241"/>
      <c r="U12" s="168"/>
      <c r="V12" s="168"/>
      <c r="W12" s="168"/>
      <c r="X12" s="168"/>
      <c r="Y12" s="168"/>
      <c r="Z12" s="168"/>
      <c r="AA12" s="168"/>
      <c r="AB12" s="168"/>
      <c r="AC12" s="168"/>
      <c r="AD12" s="168"/>
      <c r="AE12" s="168"/>
      <c r="AF12" s="168"/>
      <c r="AG12" s="168"/>
      <c r="AH12" s="168"/>
      <c r="AI12" s="168"/>
      <c r="AJ12" s="168"/>
      <c r="AK12" s="168"/>
      <c r="AL12" s="168"/>
      <c r="AM12" s="168"/>
      <c r="AN12" s="168"/>
    </row>
    <row r="13" spans="1:40" ht="15" customHeight="1" thickBot="1" x14ac:dyDescent="0.25">
      <c r="A13" s="231" t="s">
        <v>11</v>
      </c>
      <c r="B13" s="232"/>
      <c r="C13" s="233"/>
      <c r="D13" s="234"/>
      <c r="E13" s="235"/>
      <c r="F13" s="235"/>
      <c r="G13" s="242"/>
      <c r="H13" s="243"/>
      <c r="I13" s="243"/>
      <c r="J13" s="243"/>
      <c r="K13" s="243"/>
      <c r="L13" s="243"/>
      <c r="M13" s="243"/>
      <c r="N13" s="243"/>
      <c r="O13" s="243"/>
      <c r="P13" s="243"/>
      <c r="Q13" s="243"/>
      <c r="R13" s="243"/>
      <c r="S13" s="244"/>
      <c r="U13" s="168"/>
      <c r="V13" s="168"/>
      <c r="W13" s="168"/>
      <c r="X13" s="168"/>
      <c r="Y13" s="168"/>
      <c r="Z13" s="168"/>
      <c r="AA13" s="168"/>
      <c r="AB13" s="168"/>
      <c r="AC13" s="168"/>
      <c r="AD13" s="168"/>
      <c r="AE13" s="168"/>
      <c r="AF13" s="168"/>
      <c r="AG13" s="168"/>
      <c r="AH13" s="168"/>
      <c r="AI13" s="168"/>
      <c r="AJ13" s="168"/>
      <c r="AK13" s="168"/>
      <c r="AL13" s="168"/>
      <c r="AM13" s="168"/>
      <c r="AN13" s="168"/>
    </row>
    <row r="14" spans="1:40" ht="15" customHeight="1" thickBot="1" x14ac:dyDescent="0.25">
      <c r="U14" s="168"/>
      <c r="V14" s="168"/>
      <c r="W14" s="168"/>
      <c r="X14" s="168"/>
      <c r="Y14" s="168"/>
      <c r="Z14" s="168"/>
      <c r="AA14" s="168"/>
      <c r="AB14" s="168"/>
      <c r="AC14" s="168"/>
      <c r="AD14" s="168"/>
      <c r="AE14" s="168"/>
      <c r="AF14" s="168"/>
      <c r="AG14" s="168"/>
      <c r="AH14" s="168"/>
      <c r="AI14" s="168"/>
      <c r="AJ14" s="168"/>
      <c r="AK14" s="168"/>
      <c r="AL14" s="168"/>
      <c r="AM14" s="168"/>
      <c r="AN14" s="168"/>
    </row>
    <row r="15" spans="1:40" ht="15" customHeight="1" thickBot="1" x14ac:dyDescent="0.25">
      <c r="A15" s="202" t="s">
        <v>12</v>
      </c>
      <c r="B15" s="203"/>
      <c r="C15" s="203"/>
      <c r="D15" s="203"/>
      <c r="E15" s="203"/>
      <c r="F15" s="203"/>
      <c r="G15" s="203"/>
      <c r="H15" s="203"/>
      <c r="I15" s="203"/>
      <c r="J15" s="203"/>
      <c r="K15" s="203"/>
      <c r="L15" s="203"/>
      <c r="M15" s="203"/>
      <c r="N15" s="203"/>
      <c r="O15" s="203"/>
      <c r="P15" s="203"/>
      <c r="Q15" s="203"/>
      <c r="R15" s="203"/>
      <c r="S15" s="204"/>
      <c r="U15" s="170"/>
      <c r="V15" s="168"/>
      <c r="W15" s="168"/>
      <c r="X15" s="168"/>
      <c r="Y15" s="168"/>
      <c r="Z15" s="168"/>
      <c r="AA15" s="168"/>
      <c r="AB15" s="168"/>
      <c r="AC15" s="168"/>
      <c r="AD15" s="168"/>
      <c r="AE15" s="168"/>
      <c r="AF15" s="168"/>
      <c r="AG15" s="168"/>
      <c r="AH15" s="168"/>
      <c r="AI15" s="168"/>
      <c r="AJ15" s="168"/>
      <c r="AK15" s="168"/>
      <c r="AL15" s="168"/>
      <c r="AM15" s="168"/>
      <c r="AN15" s="168"/>
    </row>
    <row r="16" spans="1:40" ht="15" hidden="1" customHeight="1" thickBot="1" x14ac:dyDescent="0.25">
      <c r="A16" s="41"/>
      <c r="B16" s="42"/>
      <c r="C16" s="42"/>
      <c r="D16" s="42"/>
      <c r="E16" s="42"/>
      <c r="F16" s="165" t="s">
        <v>13</v>
      </c>
      <c r="G16" s="165" t="s">
        <v>14</v>
      </c>
      <c r="H16" s="165" t="s">
        <v>15</v>
      </c>
      <c r="I16" s="165" t="s">
        <v>16</v>
      </c>
      <c r="J16" s="165" t="s">
        <v>17</v>
      </c>
      <c r="K16" s="165" t="s">
        <v>18</v>
      </c>
      <c r="L16" s="43"/>
      <c r="M16" s="43"/>
      <c r="N16" s="43"/>
      <c r="O16" s="43"/>
      <c r="P16" s="43"/>
      <c r="Q16" s="43"/>
      <c r="R16" s="43"/>
      <c r="S16" s="44"/>
      <c r="U16" s="168"/>
      <c r="V16" s="168"/>
      <c r="W16" s="168"/>
      <c r="X16" s="168"/>
      <c r="Y16" s="168"/>
      <c r="Z16" s="168"/>
      <c r="AA16" s="168"/>
      <c r="AB16" s="168"/>
      <c r="AC16" s="168"/>
      <c r="AD16" s="168"/>
      <c r="AE16" s="168"/>
      <c r="AF16" s="168"/>
      <c r="AG16" s="168"/>
      <c r="AH16" s="168"/>
      <c r="AI16" s="168"/>
      <c r="AJ16" s="168"/>
      <c r="AK16" s="168"/>
      <c r="AL16" s="168"/>
      <c r="AM16" s="168"/>
      <c r="AN16" s="168"/>
    </row>
    <row r="17" spans="1:40" ht="15" hidden="1" customHeight="1" thickBot="1" x14ac:dyDescent="0.25">
      <c r="A17" s="184" t="s">
        <v>19</v>
      </c>
      <c r="B17" s="185"/>
      <c r="C17" s="185"/>
      <c r="D17" s="185"/>
      <c r="E17" s="186"/>
      <c r="F17" s="174">
        <v>1596</v>
      </c>
      <c r="G17" s="174">
        <v>1596</v>
      </c>
      <c r="H17" s="174">
        <v>1596</v>
      </c>
      <c r="I17" s="166">
        <v>1596</v>
      </c>
      <c r="J17" s="166">
        <v>1596</v>
      </c>
      <c r="K17" s="166">
        <v>1596</v>
      </c>
      <c r="L17" s="45"/>
      <c r="M17" s="45"/>
      <c r="N17" s="45"/>
      <c r="O17" s="45"/>
      <c r="P17" s="45"/>
      <c r="Q17" s="45"/>
      <c r="R17" s="45"/>
      <c r="S17" s="46"/>
      <c r="U17" s="168"/>
      <c r="V17" s="168"/>
      <c r="W17" s="168"/>
      <c r="X17" s="168"/>
      <c r="Y17" s="168"/>
      <c r="Z17" s="168"/>
      <c r="AA17" s="168"/>
      <c r="AB17" s="168"/>
      <c r="AC17" s="168"/>
      <c r="AD17" s="168"/>
      <c r="AE17" s="168"/>
      <c r="AF17" s="168"/>
      <c r="AG17" s="168"/>
      <c r="AH17" s="168"/>
      <c r="AI17" s="168"/>
      <c r="AJ17" s="168"/>
      <c r="AK17" s="168"/>
      <c r="AL17" s="168"/>
      <c r="AM17" s="168"/>
      <c r="AN17" s="168"/>
    </row>
    <row r="18" spans="1:40" ht="21" hidden="1" customHeight="1" thickBot="1" x14ac:dyDescent="0.25">
      <c r="A18" s="47"/>
      <c r="B18" s="48"/>
      <c r="C18" s="48"/>
      <c r="D18" s="48"/>
      <c r="E18" s="49"/>
      <c r="F18" s="50">
        <f>IF(F17&gt;1720,1720,F17)</f>
        <v>1596</v>
      </c>
      <c r="G18" s="50">
        <f t="shared" ref="G18:K18" si="0">IF(G17&gt;1720,1720,G17)</f>
        <v>1596</v>
      </c>
      <c r="H18" s="50">
        <f t="shared" si="0"/>
        <v>1596</v>
      </c>
      <c r="I18" s="50">
        <f t="shared" si="0"/>
        <v>1596</v>
      </c>
      <c r="J18" s="50">
        <f t="shared" si="0"/>
        <v>1596</v>
      </c>
      <c r="K18" s="50">
        <f t="shared" si="0"/>
        <v>1596</v>
      </c>
      <c r="L18" s="51"/>
      <c r="M18" s="51"/>
      <c r="N18" s="51"/>
      <c r="O18" s="51"/>
      <c r="P18" s="51"/>
      <c r="Q18" s="51"/>
      <c r="R18" s="51"/>
      <c r="S18" s="52"/>
      <c r="U18" s="168"/>
      <c r="V18" s="168"/>
      <c r="W18" s="168"/>
      <c r="X18" s="168"/>
      <c r="Y18" s="168"/>
      <c r="Z18" s="168"/>
      <c r="AA18" s="168"/>
      <c r="AB18" s="168"/>
      <c r="AC18" s="168"/>
      <c r="AD18" s="168"/>
      <c r="AE18" s="168"/>
      <c r="AF18" s="168"/>
      <c r="AG18" s="168"/>
      <c r="AH18" s="168"/>
      <c r="AI18" s="168"/>
      <c r="AJ18" s="168"/>
      <c r="AK18" s="168"/>
      <c r="AL18" s="168"/>
      <c r="AM18" s="168"/>
      <c r="AN18" s="168"/>
    </row>
    <row r="19" spans="1:40" ht="15" customHeight="1" thickBot="1" x14ac:dyDescent="0.25">
      <c r="A19" s="197" t="s">
        <v>20</v>
      </c>
      <c r="B19" s="198"/>
      <c r="C19" s="198"/>
      <c r="D19" s="198"/>
      <c r="E19" s="198"/>
      <c r="F19" s="97"/>
      <c r="G19" s="97"/>
      <c r="H19" s="97"/>
      <c r="I19" s="97"/>
      <c r="J19" s="97"/>
      <c r="K19" s="97"/>
      <c r="L19" s="97"/>
      <c r="M19" s="97"/>
      <c r="N19" s="97"/>
      <c r="O19" s="97"/>
      <c r="P19" s="97"/>
      <c r="Q19" s="97"/>
      <c r="R19" s="97"/>
      <c r="S19" s="98"/>
      <c r="U19" s="168"/>
      <c r="V19" s="168"/>
      <c r="W19" s="168"/>
      <c r="X19" s="168"/>
      <c r="Y19" s="168"/>
      <c r="Z19" s="168"/>
      <c r="AA19" s="168"/>
      <c r="AB19" s="168"/>
      <c r="AC19" s="168"/>
      <c r="AD19" s="168"/>
      <c r="AE19" s="168"/>
      <c r="AF19" s="168"/>
      <c r="AG19" s="168"/>
      <c r="AH19" s="168"/>
      <c r="AI19" s="168"/>
      <c r="AJ19" s="168"/>
      <c r="AK19" s="168"/>
      <c r="AL19" s="168"/>
      <c r="AM19" s="168"/>
      <c r="AN19" s="168"/>
    </row>
    <row r="20" spans="1:40" ht="15" customHeight="1" thickBot="1" x14ac:dyDescent="0.25">
      <c r="A20" s="182" t="s">
        <v>21</v>
      </c>
      <c r="B20" s="183"/>
      <c r="C20" s="183"/>
      <c r="D20" s="183"/>
      <c r="E20" s="183"/>
      <c r="F20" s="308" t="str">
        <f>IF(COUNTIFS($E$16:$E$82,"=b")&gt;0,"Jaarloonkost","bruto maandloon (2)")</f>
        <v>bruto maandloon (2)</v>
      </c>
      <c r="G20" s="309"/>
      <c r="H20" s="309"/>
      <c r="I20" s="309"/>
      <c r="J20" s="309"/>
      <c r="K20" s="310"/>
      <c r="L20" s="308" t="s">
        <v>22</v>
      </c>
      <c r="M20" s="309"/>
      <c r="N20" s="309"/>
      <c r="O20" s="309"/>
      <c r="P20" s="309"/>
      <c r="Q20" s="309"/>
      <c r="R20" s="310"/>
      <c r="S20" s="53"/>
      <c r="U20" s="168"/>
      <c r="V20" s="168"/>
      <c r="W20" s="168"/>
      <c r="X20" s="168"/>
      <c r="Y20" s="168"/>
      <c r="Z20" s="168"/>
      <c r="AA20" s="168"/>
      <c r="AB20" s="168"/>
      <c r="AC20" s="168"/>
      <c r="AD20" s="168"/>
      <c r="AE20" s="168"/>
      <c r="AF20" s="168"/>
      <c r="AG20" s="168"/>
      <c r="AH20" s="168"/>
      <c r="AI20" s="168"/>
      <c r="AJ20" s="168"/>
      <c r="AK20" s="168"/>
      <c r="AL20" s="168"/>
      <c r="AM20" s="168"/>
      <c r="AN20" s="168"/>
    </row>
    <row r="21" spans="1:40" ht="101.25" customHeight="1" thickBot="1" x14ac:dyDescent="0.25">
      <c r="A21" s="311" t="s">
        <v>23</v>
      </c>
      <c r="B21" s="312"/>
      <c r="C21" s="312"/>
      <c r="D21" s="313"/>
      <c r="E21" s="54" t="s">
        <v>24</v>
      </c>
      <c r="F21" s="55" t="str">
        <f>IF(COUNTIFS($E$16:$E$82,"=b")&gt;0,"Jaarloonkost jaar 1","Vast maandloon jaar 1")</f>
        <v>Vast maandloon jaar 1</v>
      </c>
      <c r="G21" s="55" t="str">
        <f>IF(COUNTIFS($E$16:$E$82,"=b")&gt;0,"Jaarloonkost jaar 2","Vast maandloon jaar 2")</f>
        <v>Vast maandloon jaar 2</v>
      </c>
      <c r="H21" s="55" t="str">
        <f>IF(COUNTIFS($E$16:$E$82,"=b")&gt;0,"Jaarloonkost jaar 3","Vast maandloon jaar 3")</f>
        <v>Vast maandloon jaar 3</v>
      </c>
      <c r="I21" s="55" t="str">
        <f>IF(COUNTIFS($E$16:$E$82,"=b")&gt;0,"Jaarloonkost jaar 4","Vast maandloon jaar 4")</f>
        <v>Vast maandloon jaar 4</v>
      </c>
      <c r="J21" s="55" t="str">
        <f>IF(COUNTIFS($E$16:$E$82,"=b")&gt;0,"Jaarloonkost jaar 5","Vast maandloon jaar 5")</f>
        <v>Vast maandloon jaar 5</v>
      </c>
      <c r="K21" s="56" t="str">
        <f>IF(COUNTIFS($E$16:$E$82,"=b")&gt;0,"Jaarloonkost jaar 6","Vast maandloon jaar 6")</f>
        <v>Vast maandloon jaar 6</v>
      </c>
      <c r="L21" s="57" t="s">
        <v>25</v>
      </c>
      <c r="M21" s="58" t="s">
        <v>26</v>
      </c>
      <c r="N21" s="58" t="s">
        <v>27</v>
      </c>
      <c r="O21" s="122" t="s">
        <v>28</v>
      </c>
      <c r="P21" s="122" t="s">
        <v>29</v>
      </c>
      <c r="Q21" s="122" t="s">
        <v>30</v>
      </c>
      <c r="R21" s="59" t="s">
        <v>31</v>
      </c>
      <c r="S21" s="60" t="s">
        <v>32</v>
      </c>
      <c r="U21" s="168"/>
      <c r="V21" s="168"/>
      <c r="W21" s="168"/>
      <c r="X21" s="168"/>
      <c r="Y21" s="168"/>
      <c r="Z21" s="168"/>
      <c r="AA21" s="168"/>
      <c r="AB21" s="168"/>
      <c r="AC21" s="168"/>
      <c r="AD21" s="168"/>
      <c r="AE21" s="168"/>
      <c r="AF21" s="168"/>
      <c r="AG21" s="168"/>
      <c r="AH21" s="168"/>
      <c r="AI21" s="168"/>
      <c r="AJ21" s="168"/>
      <c r="AK21" s="168"/>
      <c r="AL21" s="168"/>
      <c r="AM21" s="168"/>
      <c r="AN21" s="168"/>
    </row>
    <row r="22" spans="1:40" ht="13.5" customHeight="1" x14ac:dyDescent="0.2">
      <c r="A22" s="314"/>
      <c r="B22" s="315"/>
      <c r="C22" s="316"/>
      <c r="D22" s="316"/>
      <c r="E22" s="61"/>
      <c r="F22" s="112"/>
      <c r="G22" s="113"/>
      <c r="H22" s="113"/>
      <c r="I22" s="123"/>
      <c r="J22" s="124"/>
      <c r="K22" s="125"/>
      <c r="L22" s="62"/>
      <c r="M22" s="63"/>
      <c r="N22" s="63"/>
      <c r="O22" s="63"/>
      <c r="P22" s="137"/>
      <c r="Q22" s="138"/>
      <c r="R22" s="64">
        <f>SUM(L22:Q22)</f>
        <v>0</v>
      </c>
      <c r="S22" s="65">
        <f t="shared" ref="S22:S53" si="1">IF(E22="o",0,IF(COUNTIFS($E$22:$E$88,"=b")&gt;0,IF(E22="b",(F22/12*L22)+(G22/12*M22)+(H22/12*N22)+(I22/12*O22)+(J22/12*P22)+(K22/12*Q22),0),(F22*1.2%*$F$17/12*L22)+(G22*1.2%*$G$17/12*M22)+(H22*1.2%*$H$17/12*N22)+(I22*1.2%*$I$17/12*O22)+(J22*1.2%*$J$17/12*P22)+(K22*1.2%*$K$17/12*Q22)))</f>
        <v>0</v>
      </c>
      <c r="T22" s="2">
        <f>IF(E22="o",0,SUM(L22:Q22))</f>
        <v>0</v>
      </c>
      <c r="U22" s="168"/>
      <c r="V22" s="168"/>
      <c r="W22" s="168"/>
      <c r="X22" s="168"/>
      <c r="Y22" s="168"/>
      <c r="Z22" s="168"/>
      <c r="AA22" s="168"/>
      <c r="AB22" s="168"/>
      <c r="AC22" s="168"/>
      <c r="AD22" s="168"/>
      <c r="AE22" s="168"/>
      <c r="AF22" s="168"/>
      <c r="AG22" s="168"/>
      <c r="AH22" s="168"/>
      <c r="AI22" s="168"/>
      <c r="AJ22" s="168"/>
      <c r="AK22" s="168"/>
      <c r="AL22" s="168"/>
      <c r="AM22" s="168"/>
      <c r="AN22" s="168"/>
    </row>
    <row r="23" spans="1:40" ht="13.5" customHeight="1" x14ac:dyDescent="0.2">
      <c r="A23" s="193"/>
      <c r="B23" s="189"/>
      <c r="C23" s="194"/>
      <c r="D23" s="194"/>
      <c r="E23" s="61"/>
      <c r="F23" s="114"/>
      <c r="G23" s="115"/>
      <c r="H23" s="115"/>
      <c r="I23" s="126"/>
      <c r="J23" s="127"/>
      <c r="K23" s="128"/>
      <c r="L23" s="66"/>
      <c r="M23" s="67"/>
      <c r="N23" s="67"/>
      <c r="O23" s="67"/>
      <c r="P23" s="139"/>
      <c r="Q23" s="140"/>
      <c r="R23" s="64">
        <f t="shared" ref="R23:R86" si="2">SUM(L23:Q23)</f>
        <v>0</v>
      </c>
      <c r="S23" s="65">
        <f t="shared" si="1"/>
        <v>0</v>
      </c>
      <c r="T23" s="2">
        <f t="shared" ref="T23:T86" si="3">IF(E23="o",0,SUM(L23:Q23))</f>
        <v>0</v>
      </c>
      <c r="U23" s="168"/>
      <c r="V23" s="168"/>
      <c r="W23" s="168"/>
      <c r="X23" s="168"/>
      <c r="Y23" s="168"/>
      <c r="Z23" s="168"/>
      <c r="AA23" s="168"/>
      <c r="AB23" s="168"/>
      <c r="AC23" s="168"/>
      <c r="AD23" s="168"/>
      <c r="AE23" s="168"/>
      <c r="AF23" s="168"/>
      <c r="AG23" s="168"/>
      <c r="AH23" s="168"/>
      <c r="AI23" s="168"/>
      <c r="AJ23" s="168"/>
      <c r="AK23" s="168"/>
      <c r="AL23" s="168"/>
      <c r="AM23" s="168"/>
      <c r="AN23" s="168"/>
    </row>
    <row r="24" spans="1:40" ht="13.5" customHeight="1" x14ac:dyDescent="0.2">
      <c r="A24" s="193"/>
      <c r="B24" s="189"/>
      <c r="C24" s="194"/>
      <c r="D24" s="194"/>
      <c r="E24" s="61"/>
      <c r="F24" s="116"/>
      <c r="G24" s="117"/>
      <c r="H24" s="117"/>
      <c r="I24" s="129"/>
      <c r="J24" s="130"/>
      <c r="K24" s="131"/>
      <c r="L24" s="68"/>
      <c r="M24" s="69"/>
      <c r="N24" s="69"/>
      <c r="O24" s="67"/>
      <c r="P24" s="139"/>
      <c r="Q24" s="140"/>
      <c r="R24" s="64">
        <f t="shared" si="2"/>
        <v>0</v>
      </c>
      <c r="S24" s="65">
        <f t="shared" si="1"/>
        <v>0</v>
      </c>
      <c r="T24" s="2">
        <f t="shared" si="3"/>
        <v>0</v>
      </c>
      <c r="U24" s="168"/>
      <c r="V24" s="168"/>
      <c r="W24" s="168"/>
      <c r="X24" s="168"/>
      <c r="Y24" s="168"/>
      <c r="Z24" s="168"/>
      <c r="AA24" s="168"/>
      <c r="AB24" s="168"/>
      <c r="AC24" s="168"/>
      <c r="AD24" s="168"/>
      <c r="AE24" s="168"/>
      <c r="AF24" s="168"/>
      <c r="AG24" s="168"/>
      <c r="AH24" s="168"/>
      <c r="AI24" s="168"/>
      <c r="AJ24" s="168"/>
      <c r="AK24" s="168"/>
      <c r="AL24" s="168"/>
      <c r="AM24" s="168"/>
      <c r="AN24" s="168"/>
    </row>
    <row r="25" spans="1:40" ht="13.5" customHeight="1" x14ac:dyDescent="0.2">
      <c r="A25" s="193"/>
      <c r="B25" s="189"/>
      <c r="C25" s="194"/>
      <c r="D25" s="194"/>
      <c r="E25" s="61"/>
      <c r="F25" s="118"/>
      <c r="G25" s="119"/>
      <c r="H25" s="119"/>
      <c r="I25" s="132"/>
      <c r="J25" s="133"/>
      <c r="K25" s="134"/>
      <c r="L25" s="72"/>
      <c r="M25" s="73"/>
      <c r="N25" s="73"/>
      <c r="O25" s="75"/>
      <c r="P25" s="141"/>
      <c r="Q25" s="142"/>
      <c r="R25" s="64">
        <f t="shared" si="2"/>
        <v>0</v>
      </c>
      <c r="S25" s="65">
        <f t="shared" si="1"/>
        <v>0</v>
      </c>
      <c r="T25" s="2">
        <f t="shared" si="3"/>
        <v>0</v>
      </c>
      <c r="U25" s="171"/>
      <c r="V25" s="168"/>
      <c r="W25" s="168"/>
      <c r="X25" s="168"/>
      <c r="Y25" s="168"/>
      <c r="Z25" s="168"/>
      <c r="AA25" s="168"/>
      <c r="AB25" s="168"/>
      <c r="AC25" s="168"/>
      <c r="AD25" s="168"/>
      <c r="AE25" s="168"/>
      <c r="AF25" s="168"/>
      <c r="AG25" s="168"/>
      <c r="AH25" s="168"/>
      <c r="AI25" s="168"/>
      <c r="AJ25" s="168"/>
      <c r="AK25" s="168"/>
      <c r="AL25" s="168"/>
      <c r="AM25" s="168"/>
      <c r="AN25" s="168"/>
    </row>
    <row r="26" spans="1:40" ht="13.5" customHeight="1" x14ac:dyDescent="0.2">
      <c r="A26" s="193"/>
      <c r="B26" s="189"/>
      <c r="C26" s="194"/>
      <c r="D26" s="194"/>
      <c r="E26" s="61"/>
      <c r="F26" s="118"/>
      <c r="G26" s="119"/>
      <c r="H26" s="119"/>
      <c r="I26" s="132"/>
      <c r="J26" s="133"/>
      <c r="K26" s="134"/>
      <c r="L26" s="72"/>
      <c r="M26" s="73"/>
      <c r="N26" s="73"/>
      <c r="O26" s="75"/>
      <c r="P26" s="141"/>
      <c r="Q26" s="142"/>
      <c r="R26" s="64">
        <f t="shared" si="2"/>
        <v>0</v>
      </c>
      <c r="S26" s="65">
        <f t="shared" si="1"/>
        <v>0</v>
      </c>
      <c r="T26" s="2">
        <f t="shared" si="3"/>
        <v>0</v>
      </c>
      <c r="U26" s="168"/>
      <c r="V26" s="168"/>
      <c r="W26" s="168"/>
      <c r="X26" s="168"/>
      <c r="Y26" s="168"/>
      <c r="Z26" s="168"/>
      <c r="AA26" s="168"/>
      <c r="AB26" s="168"/>
      <c r="AC26" s="168"/>
      <c r="AD26" s="168"/>
      <c r="AE26" s="168"/>
      <c r="AF26" s="168"/>
      <c r="AG26" s="168"/>
      <c r="AH26" s="168"/>
      <c r="AI26" s="168"/>
      <c r="AJ26" s="168"/>
      <c r="AK26" s="168"/>
      <c r="AL26" s="168"/>
      <c r="AM26" s="168"/>
      <c r="AN26" s="168"/>
    </row>
    <row r="27" spans="1:40" ht="13.5" customHeight="1" x14ac:dyDescent="0.2">
      <c r="A27" s="193"/>
      <c r="B27" s="189"/>
      <c r="C27" s="194"/>
      <c r="D27" s="194"/>
      <c r="E27" s="61"/>
      <c r="F27" s="118"/>
      <c r="G27" s="119"/>
      <c r="H27" s="119"/>
      <c r="I27" s="132"/>
      <c r="J27" s="133"/>
      <c r="K27" s="134"/>
      <c r="L27" s="72"/>
      <c r="M27" s="73"/>
      <c r="N27" s="73"/>
      <c r="O27" s="75"/>
      <c r="P27" s="141"/>
      <c r="Q27" s="142"/>
      <c r="R27" s="64">
        <f t="shared" si="2"/>
        <v>0</v>
      </c>
      <c r="S27" s="65">
        <f t="shared" si="1"/>
        <v>0</v>
      </c>
      <c r="T27" s="2">
        <f t="shared" si="3"/>
        <v>0</v>
      </c>
      <c r="U27" s="168"/>
      <c r="V27" s="168"/>
      <c r="W27" s="168"/>
      <c r="X27" s="168"/>
      <c r="Y27" s="168"/>
      <c r="Z27" s="168"/>
      <c r="AA27" s="168"/>
      <c r="AB27" s="168"/>
      <c r="AC27" s="168"/>
      <c r="AD27" s="168"/>
      <c r="AE27" s="168"/>
      <c r="AF27" s="168"/>
      <c r="AG27" s="168"/>
      <c r="AH27" s="168"/>
      <c r="AI27" s="168"/>
      <c r="AJ27" s="168"/>
      <c r="AK27" s="168"/>
      <c r="AL27" s="168"/>
      <c r="AM27" s="168"/>
      <c r="AN27" s="168"/>
    </row>
    <row r="28" spans="1:40" ht="13.5" customHeight="1" x14ac:dyDescent="0.2">
      <c r="A28" s="193"/>
      <c r="B28" s="189"/>
      <c r="C28" s="194"/>
      <c r="D28" s="194"/>
      <c r="E28" s="61"/>
      <c r="F28" s="118"/>
      <c r="G28" s="119"/>
      <c r="H28" s="119"/>
      <c r="I28" s="132"/>
      <c r="J28" s="133"/>
      <c r="K28" s="134"/>
      <c r="L28" s="72"/>
      <c r="M28" s="73"/>
      <c r="N28" s="73"/>
      <c r="O28" s="75"/>
      <c r="P28" s="141"/>
      <c r="Q28" s="142"/>
      <c r="R28" s="64">
        <f t="shared" si="2"/>
        <v>0</v>
      </c>
      <c r="S28" s="65">
        <f t="shared" si="1"/>
        <v>0</v>
      </c>
      <c r="T28" s="2">
        <f t="shared" si="3"/>
        <v>0</v>
      </c>
      <c r="U28" s="168"/>
      <c r="V28" s="168"/>
      <c r="W28" s="168"/>
      <c r="X28" s="168"/>
      <c r="Y28" s="168"/>
      <c r="Z28" s="168"/>
      <c r="AA28" s="168"/>
      <c r="AB28" s="168"/>
      <c r="AC28" s="168"/>
      <c r="AD28" s="168"/>
      <c r="AE28" s="168"/>
      <c r="AF28" s="168"/>
      <c r="AG28" s="168"/>
      <c r="AH28" s="168"/>
      <c r="AI28" s="168"/>
      <c r="AJ28" s="168"/>
      <c r="AK28" s="168"/>
      <c r="AL28" s="168"/>
      <c r="AM28" s="168"/>
      <c r="AN28" s="168"/>
    </row>
    <row r="29" spans="1:40" ht="13.5" customHeight="1" x14ac:dyDescent="0.2">
      <c r="A29" s="193"/>
      <c r="B29" s="189"/>
      <c r="C29" s="194"/>
      <c r="D29" s="194"/>
      <c r="E29" s="61"/>
      <c r="F29" s="118"/>
      <c r="G29" s="119"/>
      <c r="H29" s="119"/>
      <c r="I29" s="132"/>
      <c r="J29" s="133"/>
      <c r="K29" s="134"/>
      <c r="L29" s="72"/>
      <c r="M29" s="73"/>
      <c r="N29" s="73"/>
      <c r="O29" s="75"/>
      <c r="P29" s="141"/>
      <c r="Q29" s="142"/>
      <c r="R29" s="64">
        <f t="shared" si="2"/>
        <v>0</v>
      </c>
      <c r="S29" s="65">
        <f t="shared" si="1"/>
        <v>0</v>
      </c>
      <c r="T29" s="2">
        <f t="shared" si="3"/>
        <v>0</v>
      </c>
      <c r="U29" s="168"/>
      <c r="V29" s="168"/>
      <c r="W29" s="168"/>
      <c r="X29" s="168"/>
      <c r="Y29" s="168"/>
      <c r="Z29" s="168"/>
      <c r="AA29" s="168"/>
      <c r="AB29" s="168"/>
      <c r="AC29" s="168"/>
      <c r="AD29" s="168"/>
      <c r="AE29" s="168"/>
      <c r="AF29" s="168"/>
      <c r="AG29" s="168"/>
      <c r="AH29" s="168"/>
      <c r="AI29" s="168"/>
      <c r="AJ29" s="168"/>
      <c r="AK29" s="168"/>
      <c r="AL29" s="168"/>
      <c r="AM29" s="168"/>
      <c r="AN29" s="168"/>
    </row>
    <row r="30" spans="1:40" ht="13.5" customHeight="1" x14ac:dyDescent="0.2">
      <c r="A30" s="187"/>
      <c r="B30" s="188"/>
      <c r="C30" s="188"/>
      <c r="D30" s="189"/>
      <c r="E30" s="61"/>
      <c r="F30" s="118"/>
      <c r="G30" s="119"/>
      <c r="H30" s="119"/>
      <c r="I30" s="132"/>
      <c r="J30" s="133"/>
      <c r="K30" s="134"/>
      <c r="L30" s="72"/>
      <c r="M30" s="73"/>
      <c r="N30" s="73"/>
      <c r="O30" s="75"/>
      <c r="P30" s="141"/>
      <c r="Q30" s="142"/>
      <c r="R30" s="64">
        <f t="shared" si="2"/>
        <v>0</v>
      </c>
      <c r="S30" s="65">
        <f t="shared" si="1"/>
        <v>0</v>
      </c>
      <c r="T30" s="2">
        <f t="shared" si="3"/>
        <v>0</v>
      </c>
      <c r="U30" s="168"/>
      <c r="V30" s="168"/>
      <c r="W30" s="168"/>
      <c r="X30" s="168"/>
      <c r="Y30" s="168"/>
      <c r="Z30" s="168"/>
      <c r="AA30" s="168"/>
      <c r="AB30" s="168"/>
      <c r="AC30" s="168"/>
      <c r="AD30" s="168"/>
      <c r="AE30" s="168"/>
      <c r="AF30" s="168"/>
      <c r="AG30" s="168"/>
      <c r="AH30" s="168"/>
      <c r="AI30" s="168"/>
      <c r="AJ30" s="168"/>
      <c r="AK30" s="168"/>
      <c r="AL30" s="168"/>
      <c r="AM30" s="168"/>
      <c r="AN30" s="168"/>
    </row>
    <row r="31" spans="1:40" ht="13.5" customHeight="1" x14ac:dyDescent="0.2">
      <c r="A31" s="187"/>
      <c r="B31" s="188"/>
      <c r="C31" s="188"/>
      <c r="D31" s="189"/>
      <c r="E31" s="61"/>
      <c r="F31" s="118"/>
      <c r="G31" s="119"/>
      <c r="H31" s="119"/>
      <c r="I31" s="132"/>
      <c r="J31" s="133"/>
      <c r="K31" s="134"/>
      <c r="L31" s="72"/>
      <c r="M31" s="73"/>
      <c r="N31" s="73"/>
      <c r="O31" s="75"/>
      <c r="P31" s="141"/>
      <c r="Q31" s="142"/>
      <c r="R31" s="64">
        <f t="shared" si="2"/>
        <v>0</v>
      </c>
      <c r="S31" s="65">
        <f t="shared" si="1"/>
        <v>0</v>
      </c>
      <c r="T31" s="2">
        <f t="shared" si="3"/>
        <v>0</v>
      </c>
      <c r="U31" s="168"/>
      <c r="V31" s="168"/>
      <c r="W31" s="168"/>
      <c r="X31" s="168"/>
      <c r="Y31" s="168"/>
      <c r="Z31" s="168"/>
      <c r="AA31" s="168"/>
      <c r="AB31" s="168"/>
      <c r="AC31" s="168"/>
      <c r="AD31" s="168"/>
      <c r="AE31" s="168"/>
      <c r="AF31" s="168"/>
      <c r="AG31" s="168"/>
      <c r="AH31" s="168"/>
      <c r="AI31" s="168"/>
      <c r="AJ31" s="168"/>
      <c r="AK31" s="168"/>
      <c r="AL31" s="168"/>
      <c r="AM31" s="168"/>
      <c r="AN31" s="168"/>
    </row>
    <row r="32" spans="1:40" ht="13.5" customHeight="1" x14ac:dyDescent="0.2">
      <c r="A32" s="187"/>
      <c r="B32" s="188"/>
      <c r="C32" s="188"/>
      <c r="D32" s="189"/>
      <c r="E32" s="61"/>
      <c r="F32" s="118"/>
      <c r="G32" s="119"/>
      <c r="H32" s="119"/>
      <c r="I32" s="132"/>
      <c r="J32" s="133"/>
      <c r="K32" s="134"/>
      <c r="L32" s="72"/>
      <c r="M32" s="73"/>
      <c r="N32" s="73"/>
      <c r="O32" s="75"/>
      <c r="P32" s="141"/>
      <c r="Q32" s="142"/>
      <c r="R32" s="64">
        <f t="shared" si="2"/>
        <v>0</v>
      </c>
      <c r="S32" s="65">
        <f t="shared" si="1"/>
        <v>0</v>
      </c>
      <c r="T32" s="2">
        <f t="shared" si="3"/>
        <v>0</v>
      </c>
      <c r="U32" s="168"/>
      <c r="V32" s="168"/>
      <c r="W32" s="168"/>
      <c r="X32" s="168"/>
      <c r="Y32" s="168"/>
      <c r="Z32" s="168"/>
      <c r="AA32" s="168"/>
      <c r="AB32" s="168"/>
      <c r="AC32" s="168"/>
      <c r="AD32" s="168"/>
      <c r="AE32" s="168"/>
      <c r="AF32" s="168"/>
      <c r="AG32" s="168"/>
      <c r="AH32" s="168"/>
      <c r="AI32" s="168"/>
      <c r="AJ32" s="168"/>
      <c r="AK32" s="168"/>
      <c r="AL32" s="168"/>
      <c r="AM32" s="168"/>
      <c r="AN32" s="168"/>
    </row>
    <row r="33" spans="1:40" ht="13.5" customHeight="1" x14ac:dyDescent="0.2">
      <c r="A33" s="187"/>
      <c r="B33" s="188"/>
      <c r="C33" s="188"/>
      <c r="D33" s="189"/>
      <c r="E33" s="61"/>
      <c r="F33" s="118"/>
      <c r="G33" s="119"/>
      <c r="H33" s="119"/>
      <c r="I33" s="132"/>
      <c r="J33" s="133"/>
      <c r="K33" s="134"/>
      <c r="L33" s="72"/>
      <c r="M33" s="73"/>
      <c r="N33" s="73"/>
      <c r="O33" s="75"/>
      <c r="P33" s="141"/>
      <c r="Q33" s="142"/>
      <c r="R33" s="64">
        <f t="shared" si="2"/>
        <v>0</v>
      </c>
      <c r="S33" s="65">
        <f t="shared" si="1"/>
        <v>0</v>
      </c>
      <c r="T33" s="2">
        <f t="shared" si="3"/>
        <v>0</v>
      </c>
      <c r="U33" s="168"/>
      <c r="V33" s="168"/>
      <c r="W33" s="168"/>
      <c r="X33" s="168"/>
      <c r="Y33" s="168"/>
      <c r="Z33" s="168"/>
      <c r="AA33" s="168"/>
      <c r="AB33" s="168"/>
      <c r="AC33" s="168"/>
      <c r="AD33" s="168"/>
      <c r="AE33" s="168"/>
      <c r="AF33" s="168"/>
      <c r="AG33" s="168"/>
      <c r="AH33" s="168"/>
      <c r="AI33" s="168"/>
      <c r="AJ33" s="168"/>
      <c r="AK33" s="168"/>
      <c r="AL33" s="168"/>
      <c r="AM33" s="168"/>
      <c r="AN33" s="168"/>
    </row>
    <row r="34" spans="1:40" ht="13.5" customHeight="1" x14ac:dyDescent="0.2">
      <c r="A34" s="305"/>
      <c r="B34" s="306"/>
      <c r="C34" s="306"/>
      <c r="D34" s="307"/>
      <c r="E34" s="61"/>
      <c r="F34" s="118"/>
      <c r="G34" s="119"/>
      <c r="H34" s="119"/>
      <c r="I34" s="132"/>
      <c r="J34" s="133"/>
      <c r="K34" s="134"/>
      <c r="L34" s="72"/>
      <c r="M34" s="73"/>
      <c r="N34" s="73"/>
      <c r="O34" s="75"/>
      <c r="P34" s="141"/>
      <c r="Q34" s="142"/>
      <c r="R34" s="64">
        <f t="shared" si="2"/>
        <v>0</v>
      </c>
      <c r="S34" s="65">
        <f t="shared" si="1"/>
        <v>0</v>
      </c>
      <c r="T34" s="2">
        <f t="shared" si="3"/>
        <v>0</v>
      </c>
      <c r="U34" s="168"/>
      <c r="V34" s="168"/>
      <c r="W34" s="168"/>
      <c r="X34" s="168"/>
      <c r="Y34" s="168"/>
      <c r="Z34" s="168"/>
      <c r="AA34" s="168"/>
      <c r="AB34" s="168"/>
      <c r="AC34" s="168"/>
      <c r="AD34" s="168"/>
      <c r="AE34" s="168"/>
      <c r="AF34" s="168"/>
      <c r="AG34" s="168"/>
      <c r="AH34" s="168"/>
      <c r="AI34" s="168"/>
      <c r="AJ34" s="168"/>
      <c r="AK34" s="168"/>
      <c r="AL34" s="168"/>
      <c r="AM34" s="168"/>
      <c r="AN34" s="168"/>
    </row>
    <row r="35" spans="1:40" ht="13.5" customHeight="1" x14ac:dyDescent="0.2">
      <c r="A35" s="187"/>
      <c r="B35" s="188"/>
      <c r="C35" s="188"/>
      <c r="D35" s="189"/>
      <c r="E35" s="61"/>
      <c r="F35" s="118"/>
      <c r="G35" s="119"/>
      <c r="H35" s="119"/>
      <c r="I35" s="132"/>
      <c r="J35" s="133"/>
      <c r="K35" s="134"/>
      <c r="L35" s="72"/>
      <c r="M35" s="73"/>
      <c r="N35" s="73"/>
      <c r="O35" s="75"/>
      <c r="P35" s="141"/>
      <c r="Q35" s="142"/>
      <c r="R35" s="64">
        <f t="shared" si="2"/>
        <v>0</v>
      </c>
      <c r="S35" s="65">
        <f t="shared" si="1"/>
        <v>0</v>
      </c>
      <c r="T35" s="2">
        <f t="shared" si="3"/>
        <v>0</v>
      </c>
      <c r="U35" s="168"/>
      <c r="V35" s="168"/>
      <c r="W35" s="168"/>
      <c r="X35" s="168"/>
      <c r="Y35" s="168"/>
      <c r="Z35" s="168"/>
      <c r="AA35" s="168"/>
      <c r="AB35" s="168"/>
      <c r="AC35" s="168"/>
      <c r="AD35" s="168"/>
      <c r="AE35" s="168"/>
      <c r="AF35" s="168"/>
      <c r="AG35" s="168"/>
      <c r="AH35" s="168"/>
      <c r="AI35" s="168"/>
      <c r="AJ35" s="168"/>
      <c r="AK35" s="168"/>
      <c r="AL35" s="168"/>
      <c r="AM35" s="168"/>
      <c r="AN35" s="168"/>
    </row>
    <row r="36" spans="1:40" ht="13.5" customHeight="1" x14ac:dyDescent="0.2">
      <c r="A36" s="187"/>
      <c r="B36" s="188"/>
      <c r="C36" s="188"/>
      <c r="D36" s="189"/>
      <c r="E36" s="61"/>
      <c r="F36" s="118"/>
      <c r="G36" s="119"/>
      <c r="H36" s="119"/>
      <c r="I36" s="132"/>
      <c r="J36" s="133"/>
      <c r="K36" s="134"/>
      <c r="L36" s="72"/>
      <c r="M36" s="73"/>
      <c r="N36" s="73"/>
      <c r="O36" s="75"/>
      <c r="P36" s="141"/>
      <c r="Q36" s="142"/>
      <c r="R36" s="64">
        <f t="shared" si="2"/>
        <v>0</v>
      </c>
      <c r="S36" s="65">
        <f t="shared" si="1"/>
        <v>0</v>
      </c>
      <c r="T36" s="2">
        <f t="shared" si="3"/>
        <v>0</v>
      </c>
      <c r="U36" s="168"/>
      <c r="V36" s="168"/>
      <c r="W36" s="168"/>
      <c r="X36" s="168"/>
      <c r="Y36" s="168"/>
      <c r="Z36" s="168"/>
      <c r="AA36" s="168"/>
      <c r="AB36" s="168"/>
      <c r="AC36" s="168"/>
      <c r="AD36" s="168"/>
      <c r="AE36" s="168"/>
      <c r="AF36" s="168"/>
      <c r="AG36" s="168"/>
      <c r="AH36" s="168"/>
      <c r="AI36" s="168"/>
      <c r="AJ36" s="168"/>
      <c r="AK36" s="168"/>
      <c r="AL36" s="168"/>
      <c r="AM36" s="168"/>
      <c r="AN36" s="168"/>
    </row>
    <row r="37" spans="1:40" ht="13.5" customHeight="1" x14ac:dyDescent="0.2">
      <c r="A37" s="193"/>
      <c r="B37" s="189"/>
      <c r="C37" s="194"/>
      <c r="D37" s="194"/>
      <c r="E37" s="61"/>
      <c r="F37" s="118"/>
      <c r="G37" s="119"/>
      <c r="H37" s="119"/>
      <c r="I37" s="132"/>
      <c r="J37" s="133"/>
      <c r="K37" s="134"/>
      <c r="L37" s="72"/>
      <c r="M37" s="73"/>
      <c r="N37" s="73"/>
      <c r="O37" s="75"/>
      <c r="P37" s="141"/>
      <c r="Q37" s="142"/>
      <c r="R37" s="64">
        <f t="shared" si="2"/>
        <v>0</v>
      </c>
      <c r="S37" s="65">
        <f t="shared" si="1"/>
        <v>0</v>
      </c>
      <c r="T37" s="2">
        <f t="shared" si="3"/>
        <v>0</v>
      </c>
      <c r="U37" s="168"/>
      <c r="V37" s="168"/>
      <c r="W37" s="168"/>
      <c r="X37" s="168"/>
      <c r="Y37" s="168"/>
      <c r="Z37" s="168"/>
      <c r="AA37" s="168"/>
      <c r="AB37" s="168"/>
      <c r="AC37" s="168"/>
      <c r="AD37" s="168"/>
      <c r="AE37" s="168"/>
      <c r="AF37" s="168"/>
      <c r="AG37" s="168"/>
      <c r="AH37" s="168"/>
      <c r="AI37" s="168"/>
      <c r="AJ37" s="168"/>
      <c r="AK37" s="168"/>
      <c r="AL37" s="168"/>
      <c r="AM37" s="168"/>
      <c r="AN37" s="168"/>
    </row>
    <row r="38" spans="1:40" ht="13.5" customHeight="1" x14ac:dyDescent="0.2">
      <c r="A38" s="193"/>
      <c r="B38" s="189"/>
      <c r="C38" s="194"/>
      <c r="D38" s="194"/>
      <c r="E38" s="61"/>
      <c r="F38" s="118"/>
      <c r="G38" s="119"/>
      <c r="H38" s="119"/>
      <c r="I38" s="132"/>
      <c r="J38" s="133"/>
      <c r="K38" s="134"/>
      <c r="L38" s="72"/>
      <c r="M38" s="73"/>
      <c r="N38" s="73"/>
      <c r="O38" s="75"/>
      <c r="P38" s="141"/>
      <c r="Q38" s="142"/>
      <c r="R38" s="64">
        <f t="shared" si="2"/>
        <v>0</v>
      </c>
      <c r="S38" s="65">
        <f t="shared" si="1"/>
        <v>0</v>
      </c>
      <c r="T38" s="2">
        <f t="shared" si="3"/>
        <v>0</v>
      </c>
      <c r="U38" s="168"/>
      <c r="V38" s="168"/>
      <c r="W38" s="168"/>
      <c r="X38" s="168"/>
      <c r="Y38" s="168"/>
      <c r="Z38" s="168"/>
      <c r="AA38" s="168"/>
      <c r="AB38" s="168"/>
      <c r="AC38" s="168"/>
      <c r="AD38" s="168"/>
      <c r="AE38" s="168"/>
      <c r="AF38" s="168"/>
      <c r="AG38" s="168"/>
      <c r="AH38" s="168"/>
      <c r="AI38" s="168"/>
      <c r="AJ38" s="168"/>
      <c r="AK38" s="168"/>
      <c r="AL38" s="168"/>
      <c r="AM38" s="168"/>
      <c r="AN38" s="168"/>
    </row>
    <row r="39" spans="1:40" ht="13.5" customHeight="1" x14ac:dyDescent="0.2">
      <c r="A39" s="193"/>
      <c r="B39" s="189"/>
      <c r="C39" s="194"/>
      <c r="D39" s="194"/>
      <c r="E39" s="61"/>
      <c r="F39" s="118"/>
      <c r="G39" s="119"/>
      <c r="H39" s="119"/>
      <c r="I39" s="132"/>
      <c r="J39" s="133"/>
      <c r="K39" s="134"/>
      <c r="L39" s="72"/>
      <c r="M39" s="73"/>
      <c r="N39" s="73"/>
      <c r="O39" s="75"/>
      <c r="P39" s="141"/>
      <c r="Q39" s="142"/>
      <c r="R39" s="64">
        <f t="shared" si="2"/>
        <v>0</v>
      </c>
      <c r="S39" s="65">
        <f t="shared" si="1"/>
        <v>0</v>
      </c>
      <c r="T39" s="2">
        <f t="shared" si="3"/>
        <v>0</v>
      </c>
      <c r="U39" s="168"/>
      <c r="V39" s="168"/>
      <c r="W39" s="168"/>
      <c r="X39" s="168"/>
      <c r="Y39" s="168"/>
      <c r="Z39" s="168"/>
      <c r="AA39" s="168"/>
      <c r="AB39" s="168"/>
      <c r="AC39" s="168"/>
      <c r="AD39" s="168"/>
      <c r="AE39" s="168"/>
      <c r="AF39" s="168"/>
      <c r="AG39" s="168"/>
      <c r="AH39" s="168"/>
      <c r="AI39" s="168"/>
      <c r="AJ39" s="168"/>
      <c r="AK39" s="168"/>
      <c r="AL39" s="168"/>
      <c r="AM39" s="168"/>
      <c r="AN39" s="168"/>
    </row>
    <row r="40" spans="1:40" ht="13.5" customHeight="1" x14ac:dyDescent="0.2">
      <c r="A40" s="193"/>
      <c r="B40" s="189"/>
      <c r="C40" s="194"/>
      <c r="D40" s="194"/>
      <c r="E40" s="61"/>
      <c r="F40" s="118"/>
      <c r="G40" s="119"/>
      <c r="H40" s="119"/>
      <c r="I40" s="132"/>
      <c r="J40" s="133"/>
      <c r="K40" s="134"/>
      <c r="L40" s="72"/>
      <c r="M40" s="73"/>
      <c r="N40" s="73"/>
      <c r="O40" s="75"/>
      <c r="P40" s="141"/>
      <c r="Q40" s="142"/>
      <c r="R40" s="64">
        <f t="shared" si="2"/>
        <v>0</v>
      </c>
      <c r="S40" s="65">
        <f t="shared" si="1"/>
        <v>0</v>
      </c>
      <c r="T40" s="2">
        <f t="shared" si="3"/>
        <v>0</v>
      </c>
      <c r="U40" s="168"/>
      <c r="V40" s="168"/>
      <c r="W40" s="168"/>
      <c r="X40" s="168"/>
      <c r="Y40" s="168"/>
      <c r="Z40" s="168"/>
      <c r="AA40" s="168"/>
      <c r="AB40" s="168"/>
      <c r="AC40" s="168"/>
      <c r="AD40" s="168"/>
      <c r="AE40" s="168"/>
      <c r="AF40" s="168"/>
      <c r="AG40" s="168"/>
      <c r="AH40" s="168"/>
      <c r="AI40" s="168"/>
      <c r="AJ40" s="168"/>
      <c r="AK40" s="168"/>
      <c r="AL40" s="168"/>
      <c r="AM40" s="168"/>
      <c r="AN40" s="168"/>
    </row>
    <row r="41" spans="1:40" ht="13.5" customHeight="1" x14ac:dyDescent="0.2">
      <c r="A41" s="193"/>
      <c r="B41" s="189"/>
      <c r="C41" s="194"/>
      <c r="D41" s="194"/>
      <c r="E41" s="61"/>
      <c r="F41" s="118"/>
      <c r="G41" s="119"/>
      <c r="H41" s="119"/>
      <c r="I41" s="132"/>
      <c r="J41" s="133"/>
      <c r="K41" s="134"/>
      <c r="L41" s="72"/>
      <c r="M41" s="73"/>
      <c r="N41" s="73"/>
      <c r="O41" s="75"/>
      <c r="P41" s="141"/>
      <c r="Q41" s="142"/>
      <c r="R41" s="64">
        <f t="shared" si="2"/>
        <v>0</v>
      </c>
      <c r="S41" s="65">
        <f t="shared" si="1"/>
        <v>0</v>
      </c>
      <c r="T41" s="2">
        <f t="shared" si="3"/>
        <v>0</v>
      </c>
      <c r="U41" s="168"/>
      <c r="V41" s="168"/>
      <c r="W41" s="168"/>
      <c r="X41" s="168"/>
      <c r="Y41" s="168"/>
      <c r="Z41" s="168"/>
      <c r="AA41" s="168"/>
      <c r="AB41" s="168"/>
      <c r="AC41" s="168"/>
      <c r="AD41" s="168"/>
      <c r="AE41" s="168"/>
      <c r="AF41" s="168"/>
      <c r="AG41" s="168"/>
      <c r="AH41" s="168"/>
      <c r="AI41" s="168"/>
      <c r="AJ41" s="168"/>
      <c r="AK41" s="168"/>
      <c r="AL41" s="168"/>
      <c r="AM41" s="168"/>
      <c r="AN41" s="168"/>
    </row>
    <row r="42" spans="1:40" ht="13.5" customHeight="1" x14ac:dyDescent="0.2">
      <c r="A42" s="193"/>
      <c r="B42" s="189"/>
      <c r="C42" s="194"/>
      <c r="D42" s="194"/>
      <c r="E42" s="61"/>
      <c r="F42" s="118"/>
      <c r="G42" s="119"/>
      <c r="H42" s="119"/>
      <c r="I42" s="132"/>
      <c r="J42" s="133"/>
      <c r="K42" s="134"/>
      <c r="L42" s="72"/>
      <c r="M42" s="73"/>
      <c r="N42" s="73"/>
      <c r="O42" s="75"/>
      <c r="P42" s="141"/>
      <c r="Q42" s="142"/>
      <c r="R42" s="64">
        <f t="shared" si="2"/>
        <v>0</v>
      </c>
      <c r="S42" s="65">
        <f t="shared" si="1"/>
        <v>0</v>
      </c>
      <c r="T42" s="2">
        <f t="shared" si="3"/>
        <v>0</v>
      </c>
      <c r="U42" s="168"/>
      <c r="V42" s="168"/>
      <c r="W42" s="168"/>
      <c r="X42" s="168"/>
      <c r="Y42" s="168"/>
      <c r="Z42" s="168"/>
      <c r="AA42" s="168"/>
      <c r="AB42" s="168"/>
      <c r="AC42" s="168"/>
      <c r="AD42" s="168"/>
      <c r="AE42" s="168"/>
      <c r="AF42" s="168"/>
      <c r="AG42" s="168"/>
      <c r="AH42" s="168"/>
      <c r="AI42" s="168"/>
      <c r="AJ42" s="168"/>
      <c r="AK42" s="168"/>
      <c r="AL42" s="168"/>
      <c r="AM42" s="168"/>
      <c r="AN42" s="168"/>
    </row>
    <row r="43" spans="1:40" ht="13.5" customHeight="1" x14ac:dyDescent="0.2">
      <c r="A43" s="193"/>
      <c r="B43" s="189"/>
      <c r="C43" s="194"/>
      <c r="D43" s="194"/>
      <c r="E43" s="61"/>
      <c r="F43" s="116"/>
      <c r="G43" s="117"/>
      <c r="H43" s="117"/>
      <c r="I43" s="132"/>
      <c r="J43" s="133"/>
      <c r="K43" s="134"/>
      <c r="L43" s="72"/>
      <c r="M43" s="73"/>
      <c r="N43" s="73"/>
      <c r="O43" s="75"/>
      <c r="P43" s="141"/>
      <c r="Q43" s="142"/>
      <c r="R43" s="64">
        <f t="shared" si="2"/>
        <v>0</v>
      </c>
      <c r="S43" s="65">
        <f t="shared" si="1"/>
        <v>0</v>
      </c>
      <c r="T43" s="2">
        <f t="shared" si="3"/>
        <v>0</v>
      </c>
      <c r="U43" s="168"/>
      <c r="V43" s="168"/>
      <c r="W43" s="168"/>
      <c r="X43" s="168"/>
      <c r="Y43" s="168"/>
      <c r="Z43" s="168"/>
      <c r="AA43" s="168"/>
      <c r="AB43" s="168"/>
      <c r="AC43" s="168"/>
      <c r="AD43" s="168"/>
      <c r="AE43" s="168"/>
      <c r="AF43" s="168"/>
      <c r="AG43" s="168"/>
      <c r="AH43" s="168"/>
      <c r="AI43" s="168"/>
      <c r="AJ43" s="168"/>
      <c r="AK43" s="168"/>
      <c r="AL43" s="168"/>
      <c r="AM43" s="168"/>
      <c r="AN43" s="168"/>
    </row>
    <row r="44" spans="1:40" ht="13.5" customHeight="1" x14ac:dyDescent="0.2">
      <c r="A44" s="195"/>
      <c r="B44" s="192"/>
      <c r="C44" s="196"/>
      <c r="D44" s="196"/>
      <c r="E44" s="61"/>
      <c r="F44" s="120"/>
      <c r="G44" s="121"/>
      <c r="H44" s="121"/>
      <c r="I44" s="132"/>
      <c r="J44" s="133"/>
      <c r="K44" s="134"/>
      <c r="L44" s="72"/>
      <c r="M44" s="73"/>
      <c r="N44" s="73"/>
      <c r="O44" s="75"/>
      <c r="P44" s="141"/>
      <c r="Q44" s="142"/>
      <c r="R44" s="64">
        <f t="shared" si="2"/>
        <v>0</v>
      </c>
      <c r="S44" s="65">
        <f t="shared" si="1"/>
        <v>0</v>
      </c>
      <c r="T44" s="2">
        <f t="shared" si="3"/>
        <v>0</v>
      </c>
      <c r="U44" s="168"/>
      <c r="V44" s="168"/>
      <c r="W44" s="168"/>
      <c r="X44" s="168"/>
      <c r="Y44" s="168"/>
      <c r="Z44" s="168"/>
      <c r="AA44" s="168"/>
      <c r="AB44" s="168"/>
      <c r="AC44" s="168"/>
      <c r="AD44" s="168"/>
      <c r="AE44" s="168"/>
      <c r="AF44" s="168"/>
      <c r="AG44" s="168"/>
      <c r="AH44" s="168"/>
      <c r="AI44" s="168"/>
      <c r="AJ44" s="168"/>
      <c r="AK44" s="168"/>
      <c r="AL44" s="168"/>
      <c r="AM44" s="168"/>
      <c r="AN44" s="168"/>
    </row>
    <row r="45" spans="1:40" ht="13.5" customHeight="1" x14ac:dyDescent="0.2">
      <c r="A45" s="190"/>
      <c r="B45" s="191"/>
      <c r="C45" s="191"/>
      <c r="D45" s="192"/>
      <c r="E45" s="61"/>
      <c r="F45" s="70"/>
      <c r="G45" s="71"/>
      <c r="H45" s="71"/>
      <c r="I45" s="132"/>
      <c r="J45" s="133"/>
      <c r="K45" s="134"/>
      <c r="L45" s="72"/>
      <c r="M45" s="73"/>
      <c r="N45" s="73"/>
      <c r="O45" s="75"/>
      <c r="P45" s="141"/>
      <c r="Q45" s="142"/>
      <c r="R45" s="64">
        <f t="shared" si="2"/>
        <v>0</v>
      </c>
      <c r="S45" s="65">
        <f t="shared" si="1"/>
        <v>0</v>
      </c>
      <c r="T45" s="2">
        <f t="shared" si="3"/>
        <v>0</v>
      </c>
      <c r="U45" s="168"/>
      <c r="V45" s="168"/>
      <c r="W45" s="168"/>
      <c r="X45" s="168"/>
      <c r="Y45" s="168"/>
      <c r="Z45" s="168"/>
      <c r="AA45" s="168"/>
      <c r="AB45" s="168"/>
      <c r="AC45" s="168"/>
      <c r="AD45" s="168"/>
      <c r="AE45" s="168"/>
      <c r="AF45" s="168"/>
      <c r="AG45" s="168"/>
      <c r="AH45" s="168"/>
      <c r="AI45" s="168"/>
      <c r="AJ45" s="168"/>
      <c r="AK45" s="168"/>
      <c r="AL45" s="168"/>
      <c r="AM45" s="168"/>
      <c r="AN45" s="168"/>
    </row>
    <row r="46" spans="1:40" ht="13.15" customHeight="1" thickBot="1" x14ac:dyDescent="0.25">
      <c r="A46" s="190"/>
      <c r="B46" s="191"/>
      <c r="C46" s="191"/>
      <c r="D46" s="192"/>
      <c r="E46" s="61"/>
      <c r="F46" s="152"/>
      <c r="G46" s="153"/>
      <c r="H46" s="153"/>
      <c r="I46" s="154"/>
      <c r="J46" s="155"/>
      <c r="K46" s="156"/>
      <c r="L46" s="72"/>
      <c r="M46" s="73"/>
      <c r="N46" s="73"/>
      <c r="O46" s="75"/>
      <c r="P46" s="141"/>
      <c r="Q46" s="142"/>
      <c r="R46" s="64">
        <f t="shared" si="2"/>
        <v>0</v>
      </c>
      <c r="S46" s="65">
        <f t="shared" si="1"/>
        <v>0</v>
      </c>
      <c r="T46" s="2">
        <f t="shared" si="3"/>
        <v>0</v>
      </c>
      <c r="U46" s="168"/>
      <c r="V46" s="168"/>
      <c r="W46" s="168"/>
      <c r="X46" s="168"/>
      <c r="Y46" s="168"/>
      <c r="Z46" s="168"/>
      <c r="AA46" s="168"/>
      <c r="AB46" s="168"/>
      <c r="AC46" s="168"/>
      <c r="AD46" s="168"/>
      <c r="AE46" s="168"/>
      <c r="AF46" s="168"/>
      <c r="AG46" s="168"/>
      <c r="AH46" s="168"/>
      <c r="AI46" s="168"/>
      <c r="AJ46" s="168"/>
      <c r="AK46" s="168"/>
      <c r="AL46" s="168"/>
      <c r="AM46" s="168"/>
      <c r="AN46" s="168"/>
    </row>
    <row r="47" spans="1:40" ht="15" hidden="1" customHeight="1" x14ac:dyDescent="0.2">
      <c r="A47" s="190"/>
      <c r="B47" s="191"/>
      <c r="C47" s="191"/>
      <c r="D47" s="192"/>
      <c r="E47" s="61"/>
      <c r="F47" s="148"/>
      <c r="G47" s="149"/>
      <c r="H47" s="149"/>
      <c r="I47" s="150"/>
      <c r="J47" s="151"/>
      <c r="K47" s="151"/>
      <c r="L47" s="72"/>
      <c r="M47" s="73"/>
      <c r="N47" s="73"/>
      <c r="O47" s="75"/>
      <c r="P47" s="141"/>
      <c r="Q47" s="142"/>
      <c r="R47" s="64">
        <f t="shared" si="2"/>
        <v>0</v>
      </c>
      <c r="S47" s="65">
        <f t="shared" si="1"/>
        <v>0</v>
      </c>
      <c r="T47" s="2">
        <f t="shared" si="3"/>
        <v>0</v>
      </c>
      <c r="U47" s="168"/>
      <c r="V47" s="168"/>
      <c r="W47" s="168"/>
      <c r="X47" s="168"/>
      <c r="Y47" s="168"/>
      <c r="Z47" s="168"/>
      <c r="AA47" s="168"/>
      <c r="AB47" s="168"/>
      <c r="AC47" s="168"/>
      <c r="AD47" s="168"/>
      <c r="AE47" s="168"/>
      <c r="AF47" s="168"/>
      <c r="AG47" s="168"/>
      <c r="AH47" s="168"/>
      <c r="AI47" s="168"/>
      <c r="AJ47" s="168"/>
      <c r="AK47" s="168"/>
      <c r="AL47" s="168"/>
      <c r="AM47" s="168"/>
      <c r="AN47" s="168"/>
    </row>
    <row r="48" spans="1:40" ht="15" hidden="1" customHeight="1" x14ac:dyDescent="0.2">
      <c r="A48" s="190"/>
      <c r="B48" s="191"/>
      <c r="C48" s="191"/>
      <c r="D48" s="192"/>
      <c r="E48" s="61"/>
      <c r="F48" s="70"/>
      <c r="G48" s="71"/>
      <c r="H48" s="71"/>
      <c r="I48" s="132"/>
      <c r="J48" s="133"/>
      <c r="K48" s="133"/>
      <c r="L48" s="72"/>
      <c r="M48" s="73"/>
      <c r="N48" s="73"/>
      <c r="O48" s="75"/>
      <c r="P48" s="141"/>
      <c r="Q48" s="142"/>
      <c r="R48" s="64">
        <f t="shared" si="2"/>
        <v>0</v>
      </c>
      <c r="S48" s="65">
        <f t="shared" si="1"/>
        <v>0</v>
      </c>
      <c r="T48" s="2">
        <f t="shared" si="3"/>
        <v>0</v>
      </c>
      <c r="U48" s="168"/>
      <c r="V48" s="168"/>
      <c r="W48" s="168"/>
      <c r="X48" s="168"/>
      <c r="Y48" s="168"/>
      <c r="Z48" s="168"/>
      <c r="AA48" s="168"/>
      <c r="AB48" s="168"/>
      <c r="AC48" s="168"/>
      <c r="AD48" s="168"/>
      <c r="AE48" s="168"/>
      <c r="AF48" s="168"/>
      <c r="AG48" s="168"/>
      <c r="AH48" s="168"/>
      <c r="AI48" s="168"/>
      <c r="AJ48" s="168"/>
      <c r="AK48" s="168"/>
      <c r="AL48" s="168"/>
      <c r="AM48" s="168"/>
      <c r="AN48" s="168"/>
    </row>
    <row r="49" spans="1:40" ht="15" hidden="1" customHeight="1" x14ac:dyDescent="0.2">
      <c r="A49" s="190"/>
      <c r="B49" s="191"/>
      <c r="C49" s="191"/>
      <c r="D49" s="192"/>
      <c r="E49" s="61"/>
      <c r="F49" s="70"/>
      <c r="G49" s="71"/>
      <c r="H49" s="71"/>
      <c r="I49" s="132"/>
      <c r="J49" s="133"/>
      <c r="K49" s="133"/>
      <c r="L49" s="72"/>
      <c r="M49" s="73"/>
      <c r="N49" s="73"/>
      <c r="O49" s="75"/>
      <c r="P49" s="141"/>
      <c r="Q49" s="142"/>
      <c r="R49" s="64">
        <f t="shared" si="2"/>
        <v>0</v>
      </c>
      <c r="S49" s="65">
        <f t="shared" si="1"/>
        <v>0</v>
      </c>
      <c r="T49" s="2">
        <f t="shared" si="3"/>
        <v>0</v>
      </c>
      <c r="U49" s="168"/>
      <c r="V49" s="168"/>
      <c r="W49" s="168"/>
      <c r="X49" s="168"/>
      <c r="Y49" s="168"/>
      <c r="Z49" s="168"/>
      <c r="AA49" s="168"/>
      <c r="AB49" s="168"/>
      <c r="AC49" s="168"/>
      <c r="AD49" s="168"/>
      <c r="AE49" s="168"/>
      <c r="AF49" s="168"/>
      <c r="AG49" s="168"/>
      <c r="AH49" s="168"/>
      <c r="AI49" s="168"/>
      <c r="AJ49" s="168"/>
      <c r="AK49" s="168"/>
      <c r="AL49" s="168"/>
      <c r="AM49" s="168"/>
      <c r="AN49" s="168"/>
    </row>
    <row r="50" spans="1:40" ht="15" hidden="1" customHeight="1" x14ac:dyDescent="0.2">
      <c r="A50" s="190"/>
      <c r="B50" s="191"/>
      <c r="C50" s="191"/>
      <c r="D50" s="192"/>
      <c r="E50" s="61"/>
      <c r="F50" s="70"/>
      <c r="G50" s="71"/>
      <c r="H50" s="71"/>
      <c r="I50" s="132"/>
      <c r="J50" s="133"/>
      <c r="K50" s="133"/>
      <c r="L50" s="72"/>
      <c r="M50" s="73"/>
      <c r="N50" s="73"/>
      <c r="O50" s="75"/>
      <c r="P50" s="141"/>
      <c r="Q50" s="142"/>
      <c r="R50" s="64">
        <f t="shared" si="2"/>
        <v>0</v>
      </c>
      <c r="S50" s="65">
        <f t="shared" si="1"/>
        <v>0</v>
      </c>
      <c r="T50" s="2">
        <f t="shared" si="3"/>
        <v>0</v>
      </c>
      <c r="U50" s="168"/>
      <c r="V50" s="168"/>
      <c r="W50" s="168"/>
      <c r="X50" s="168"/>
      <c r="Y50" s="168"/>
      <c r="Z50" s="168"/>
      <c r="AA50" s="168"/>
      <c r="AB50" s="168"/>
      <c r="AC50" s="168"/>
      <c r="AD50" s="168"/>
      <c r="AE50" s="168"/>
      <c r="AF50" s="168"/>
      <c r="AG50" s="168"/>
      <c r="AH50" s="168"/>
      <c r="AI50" s="168"/>
      <c r="AJ50" s="168"/>
      <c r="AK50" s="168"/>
      <c r="AL50" s="168"/>
      <c r="AM50" s="168"/>
      <c r="AN50" s="168"/>
    </row>
    <row r="51" spans="1:40" ht="15" hidden="1" customHeight="1" x14ac:dyDescent="0.2">
      <c r="A51" s="190"/>
      <c r="B51" s="191"/>
      <c r="C51" s="191"/>
      <c r="D51" s="192"/>
      <c r="E51" s="61"/>
      <c r="F51" s="70"/>
      <c r="G51" s="71"/>
      <c r="H51" s="71"/>
      <c r="I51" s="132"/>
      <c r="J51" s="133"/>
      <c r="K51" s="133"/>
      <c r="L51" s="72"/>
      <c r="M51" s="73"/>
      <c r="N51" s="73"/>
      <c r="O51" s="75"/>
      <c r="P51" s="141"/>
      <c r="Q51" s="142"/>
      <c r="R51" s="64">
        <f t="shared" si="2"/>
        <v>0</v>
      </c>
      <c r="S51" s="65">
        <f t="shared" si="1"/>
        <v>0</v>
      </c>
      <c r="T51" s="2">
        <f t="shared" si="3"/>
        <v>0</v>
      </c>
      <c r="U51" s="168"/>
      <c r="V51" s="168"/>
      <c r="W51" s="168"/>
      <c r="X51" s="168"/>
      <c r="Y51" s="168"/>
      <c r="Z51" s="168"/>
      <c r="AA51" s="168"/>
      <c r="AB51" s="168"/>
      <c r="AC51" s="168"/>
      <c r="AD51" s="168"/>
      <c r="AE51" s="168"/>
      <c r="AF51" s="168"/>
      <c r="AG51" s="168"/>
      <c r="AH51" s="168"/>
      <c r="AI51" s="168"/>
      <c r="AJ51" s="168"/>
      <c r="AK51" s="168"/>
      <c r="AL51" s="168"/>
      <c r="AM51" s="168"/>
      <c r="AN51" s="168"/>
    </row>
    <row r="52" spans="1:40" ht="15" hidden="1" customHeight="1" x14ac:dyDescent="0.2">
      <c r="A52" s="190"/>
      <c r="B52" s="191"/>
      <c r="C52" s="191"/>
      <c r="D52" s="192"/>
      <c r="E52" s="61"/>
      <c r="F52" s="70"/>
      <c r="G52" s="71"/>
      <c r="H52" s="71"/>
      <c r="I52" s="132"/>
      <c r="J52" s="133"/>
      <c r="K52" s="133"/>
      <c r="L52" s="72"/>
      <c r="M52" s="73"/>
      <c r="N52" s="73"/>
      <c r="O52" s="75"/>
      <c r="P52" s="141"/>
      <c r="Q52" s="142"/>
      <c r="R52" s="64">
        <f t="shared" si="2"/>
        <v>0</v>
      </c>
      <c r="S52" s="65">
        <f t="shared" si="1"/>
        <v>0</v>
      </c>
      <c r="T52" s="2">
        <f t="shared" si="3"/>
        <v>0</v>
      </c>
      <c r="U52" s="168"/>
      <c r="V52" s="168"/>
      <c r="W52" s="168"/>
      <c r="X52" s="168"/>
      <c r="Y52" s="168"/>
      <c r="Z52" s="168"/>
      <c r="AA52" s="168"/>
      <c r="AB52" s="168"/>
      <c r="AC52" s="168"/>
      <c r="AD52" s="168"/>
      <c r="AE52" s="168"/>
      <c r="AF52" s="168"/>
      <c r="AG52" s="168"/>
      <c r="AH52" s="168"/>
      <c r="AI52" s="168"/>
      <c r="AJ52" s="168"/>
      <c r="AK52" s="168"/>
      <c r="AL52" s="168"/>
      <c r="AM52" s="168"/>
      <c r="AN52" s="168"/>
    </row>
    <row r="53" spans="1:40" ht="15" hidden="1" customHeight="1" x14ac:dyDescent="0.2">
      <c r="A53" s="190"/>
      <c r="B53" s="191"/>
      <c r="C53" s="191"/>
      <c r="D53" s="192"/>
      <c r="E53" s="61"/>
      <c r="F53" s="70"/>
      <c r="G53" s="71"/>
      <c r="H53" s="71"/>
      <c r="I53" s="132"/>
      <c r="J53" s="133"/>
      <c r="K53" s="133"/>
      <c r="L53" s="72"/>
      <c r="M53" s="73"/>
      <c r="N53" s="73"/>
      <c r="O53" s="75"/>
      <c r="P53" s="141"/>
      <c r="Q53" s="142"/>
      <c r="R53" s="64">
        <f t="shared" si="2"/>
        <v>0</v>
      </c>
      <c r="S53" s="65">
        <f t="shared" si="1"/>
        <v>0</v>
      </c>
      <c r="T53" s="2">
        <f t="shared" si="3"/>
        <v>0</v>
      </c>
      <c r="U53" s="168"/>
      <c r="V53" s="168"/>
      <c r="W53" s="168"/>
      <c r="X53" s="168"/>
      <c r="Y53" s="168"/>
      <c r="Z53" s="168"/>
      <c r="AA53" s="168"/>
      <c r="AB53" s="168"/>
      <c r="AC53" s="168"/>
      <c r="AD53" s="168"/>
      <c r="AE53" s="168"/>
      <c r="AF53" s="168"/>
      <c r="AG53" s="168"/>
      <c r="AH53" s="168"/>
      <c r="AI53" s="168"/>
      <c r="AJ53" s="168"/>
      <c r="AK53" s="168"/>
      <c r="AL53" s="168"/>
      <c r="AM53" s="168"/>
      <c r="AN53" s="168"/>
    </row>
    <row r="54" spans="1:40" ht="15" hidden="1" customHeight="1" x14ac:dyDescent="0.2">
      <c r="A54" s="190"/>
      <c r="B54" s="191"/>
      <c r="C54" s="191"/>
      <c r="D54" s="192"/>
      <c r="E54" s="61"/>
      <c r="F54" s="70"/>
      <c r="G54" s="71"/>
      <c r="H54" s="71"/>
      <c r="I54" s="132"/>
      <c r="J54" s="133"/>
      <c r="K54" s="133"/>
      <c r="L54" s="72"/>
      <c r="M54" s="73"/>
      <c r="N54" s="73"/>
      <c r="O54" s="75"/>
      <c r="P54" s="141"/>
      <c r="Q54" s="142"/>
      <c r="R54" s="64">
        <f t="shared" si="2"/>
        <v>0</v>
      </c>
      <c r="S54" s="65">
        <f t="shared" ref="S54:S88" si="4">IF(E54="o",0,IF(COUNTIFS($E$22:$E$88,"=b")&gt;0,IF(E54="b",(F54/12*L54)+(G54/12*M54)+(H54/12*N54)+(I54/12*O54)+(J54/12*P54)+(K54/12*Q54),0),(F54*1.2%*$F$17/12*L54)+(G54*1.2%*$G$17/12*M54)+(H54*1.2%*$H$17/12*N54)+(I54*1.2%*$I$17/12*O54)+(J54*1.2%*$J$17/12*P54)+(K54*1.2%*$K$17/12*Q54)))</f>
        <v>0</v>
      </c>
      <c r="T54" s="2">
        <f t="shared" si="3"/>
        <v>0</v>
      </c>
      <c r="U54" s="168"/>
      <c r="V54" s="168"/>
      <c r="W54" s="168"/>
      <c r="X54" s="168"/>
      <c r="Y54" s="168"/>
      <c r="Z54" s="168"/>
      <c r="AA54" s="168"/>
      <c r="AB54" s="168"/>
      <c r="AC54" s="168"/>
      <c r="AD54" s="168"/>
      <c r="AE54" s="168"/>
      <c r="AF54" s="168"/>
      <c r="AG54" s="168"/>
      <c r="AH54" s="168"/>
      <c r="AI54" s="168"/>
      <c r="AJ54" s="168"/>
      <c r="AK54" s="168"/>
      <c r="AL54" s="168"/>
      <c r="AM54" s="168"/>
      <c r="AN54" s="168"/>
    </row>
    <row r="55" spans="1:40" ht="15" hidden="1" customHeight="1" x14ac:dyDescent="0.2">
      <c r="A55" s="190"/>
      <c r="B55" s="191"/>
      <c r="C55" s="191"/>
      <c r="D55" s="192"/>
      <c r="E55" s="61"/>
      <c r="F55" s="70"/>
      <c r="G55" s="71"/>
      <c r="H55" s="71"/>
      <c r="I55" s="132"/>
      <c r="J55" s="133"/>
      <c r="K55" s="133"/>
      <c r="L55" s="72"/>
      <c r="M55" s="73"/>
      <c r="N55" s="73"/>
      <c r="O55" s="75"/>
      <c r="P55" s="141"/>
      <c r="Q55" s="142"/>
      <c r="R55" s="64">
        <f t="shared" si="2"/>
        <v>0</v>
      </c>
      <c r="S55" s="65">
        <f t="shared" si="4"/>
        <v>0</v>
      </c>
      <c r="T55" s="2">
        <f t="shared" si="3"/>
        <v>0</v>
      </c>
      <c r="U55" s="168"/>
      <c r="V55" s="168"/>
      <c r="W55" s="168"/>
      <c r="X55" s="168"/>
      <c r="Y55" s="168"/>
      <c r="Z55" s="168"/>
      <c r="AA55" s="168"/>
      <c r="AB55" s="168"/>
      <c r="AC55" s="168"/>
      <c r="AD55" s="168"/>
      <c r="AE55" s="168"/>
      <c r="AF55" s="168"/>
      <c r="AG55" s="168"/>
      <c r="AH55" s="168"/>
      <c r="AI55" s="168"/>
      <c r="AJ55" s="168"/>
      <c r="AK55" s="168"/>
      <c r="AL55" s="168"/>
      <c r="AM55" s="168"/>
      <c r="AN55" s="168"/>
    </row>
    <row r="56" spans="1:40" ht="15" hidden="1" customHeight="1" x14ac:dyDescent="0.2">
      <c r="A56" s="190"/>
      <c r="B56" s="191"/>
      <c r="C56" s="191"/>
      <c r="D56" s="192"/>
      <c r="E56" s="61"/>
      <c r="F56" s="70"/>
      <c r="G56" s="71"/>
      <c r="H56" s="71"/>
      <c r="I56" s="132"/>
      <c r="J56" s="133"/>
      <c r="K56" s="133"/>
      <c r="L56" s="72"/>
      <c r="M56" s="73"/>
      <c r="N56" s="73"/>
      <c r="O56" s="75"/>
      <c r="P56" s="141"/>
      <c r="Q56" s="142"/>
      <c r="R56" s="64">
        <f t="shared" si="2"/>
        <v>0</v>
      </c>
      <c r="S56" s="65">
        <f t="shared" si="4"/>
        <v>0</v>
      </c>
      <c r="T56" s="2">
        <f t="shared" si="3"/>
        <v>0</v>
      </c>
      <c r="U56" s="168"/>
      <c r="V56" s="168"/>
      <c r="W56" s="168"/>
      <c r="X56" s="168"/>
      <c r="Y56" s="168"/>
      <c r="Z56" s="168"/>
      <c r="AA56" s="168"/>
      <c r="AB56" s="168"/>
      <c r="AC56" s="168"/>
      <c r="AD56" s="168"/>
      <c r="AE56" s="168"/>
      <c r="AF56" s="168"/>
      <c r="AG56" s="168"/>
      <c r="AH56" s="168"/>
      <c r="AI56" s="168"/>
      <c r="AJ56" s="168"/>
      <c r="AK56" s="168"/>
      <c r="AL56" s="168"/>
      <c r="AM56" s="168"/>
      <c r="AN56" s="168"/>
    </row>
    <row r="57" spans="1:40" ht="15" hidden="1" customHeight="1" x14ac:dyDescent="0.2">
      <c r="A57" s="190"/>
      <c r="B57" s="191"/>
      <c r="C57" s="191"/>
      <c r="D57" s="192"/>
      <c r="E57" s="61"/>
      <c r="F57" s="70"/>
      <c r="G57" s="71"/>
      <c r="H57" s="71"/>
      <c r="I57" s="132"/>
      <c r="J57" s="133"/>
      <c r="K57" s="133"/>
      <c r="L57" s="72"/>
      <c r="M57" s="73"/>
      <c r="N57" s="73"/>
      <c r="O57" s="75"/>
      <c r="P57" s="141"/>
      <c r="Q57" s="142"/>
      <c r="R57" s="64">
        <f t="shared" si="2"/>
        <v>0</v>
      </c>
      <c r="S57" s="65">
        <f t="shared" si="4"/>
        <v>0</v>
      </c>
      <c r="T57" s="2">
        <f t="shared" si="3"/>
        <v>0</v>
      </c>
      <c r="U57" s="168"/>
      <c r="V57" s="168"/>
      <c r="W57" s="168"/>
      <c r="X57" s="168"/>
      <c r="Y57" s="168"/>
      <c r="Z57" s="168"/>
      <c r="AA57" s="168"/>
      <c r="AB57" s="168"/>
      <c r="AC57" s="168"/>
      <c r="AD57" s="168"/>
      <c r="AE57" s="168"/>
      <c r="AF57" s="168"/>
      <c r="AG57" s="168"/>
      <c r="AH57" s="168"/>
      <c r="AI57" s="168"/>
      <c r="AJ57" s="168"/>
      <c r="AK57" s="168"/>
      <c r="AL57" s="168"/>
      <c r="AM57" s="168"/>
      <c r="AN57" s="168"/>
    </row>
    <row r="58" spans="1:40" ht="15" hidden="1" customHeight="1" x14ac:dyDescent="0.2">
      <c r="A58" s="190"/>
      <c r="B58" s="191"/>
      <c r="C58" s="191"/>
      <c r="D58" s="192"/>
      <c r="E58" s="61"/>
      <c r="F58" s="70"/>
      <c r="G58" s="71"/>
      <c r="H58" s="71"/>
      <c r="I58" s="132"/>
      <c r="J58" s="133"/>
      <c r="K58" s="133"/>
      <c r="L58" s="72"/>
      <c r="M58" s="73"/>
      <c r="N58" s="73"/>
      <c r="O58" s="75"/>
      <c r="P58" s="141"/>
      <c r="Q58" s="142"/>
      <c r="R58" s="64">
        <f t="shared" si="2"/>
        <v>0</v>
      </c>
      <c r="S58" s="65">
        <f t="shared" si="4"/>
        <v>0</v>
      </c>
      <c r="T58" s="2">
        <f t="shared" si="3"/>
        <v>0</v>
      </c>
      <c r="U58" s="168"/>
      <c r="V58" s="168"/>
      <c r="W58" s="168"/>
      <c r="X58" s="168"/>
      <c r="Y58" s="168"/>
      <c r="Z58" s="168"/>
      <c r="AA58" s="168"/>
      <c r="AB58" s="168"/>
      <c r="AC58" s="168"/>
      <c r="AD58" s="168"/>
      <c r="AE58" s="168"/>
      <c r="AF58" s="168"/>
      <c r="AG58" s="168"/>
      <c r="AH58" s="168"/>
      <c r="AI58" s="168"/>
      <c r="AJ58" s="168"/>
      <c r="AK58" s="168"/>
      <c r="AL58" s="168"/>
      <c r="AM58" s="168"/>
      <c r="AN58" s="168"/>
    </row>
    <row r="59" spans="1:40" ht="15" hidden="1" customHeight="1" x14ac:dyDescent="0.2">
      <c r="A59" s="190"/>
      <c r="B59" s="191"/>
      <c r="C59" s="191"/>
      <c r="D59" s="192"/>
      <c r="E59" s="61"/>
      <c r="F59" s="70"/>
      <c r="G59" s="71"/>
      <c r="H59" s="71"/>
      <c r="I59" s="132"/>
      <c r="J59" s="133"/>
      <c r="K59" s="133"/>
      <c r="L59" s="72"/>
      <c r="M59" s="73"/>
      <c r="N59" s="73"/>
      <c r="O59" s="75"/>
      <c r="P59" s="141"/>
      <c r="Q59" s="142"/>
      <c r="R59" s="64">
        <f t="shared" si="2"/>
        <v>0</v>
      </c>
      <c r="S59" s="65">
        <f t="shared" si="4"/>
        <v>0</v>
      </c>
      <c r="T59" s="2">
        <f t="shared" si="3"/>
        <v>0</v>
      </c>
      <c r="U59" s="168"/>
      <c r="V59" s="168"/>
      <c r="W59" s="168"/>
      <c r="X59" s="168"/>
      <c r="Y59" s="168"/>
      <c r="Z59" s="168"/>
      <c r="AA59" s="168"/>
      <c r="AB59" s="168"/>
      <c r="AC59" s="168"/>
      <c r="AD59" s="168"/>
      <c r="AE59" s="168"/>
      <c r="AF59" s="168"/>
      <c r="AG59" s="168"/>
      <c r="AH59" s="168"/>
      <c r="AI59" s="168"/>
      <c r="AJ59" s="168"/>
      <c r="AK59" s="168"/>
      <c r="AL59" s="168"/>
      <c r="AM59" s="168"/>
      <c r="AN59" s="168"/>
    </row>
    <row r="60" spans="1:40" ht="15" hidden="1" customHeight="1" x14ac:dyDescent="0.2">
      <c r="A60" s="190"/>
      <c r="B60" s="191"/>
      <c r="C60" s="191"/>
      <c r="D60" s="192"/>
      <c r="E60" s="61"/>
      <c r="F60" s="70"/>
      <c r="G60" s="71"/>
      <c r="H60" s="71"/>
      <c r="I60" s="132"/>
      <c r="J60" s="133"/>
      <c r="K60" s="133"/>
      <c r="L60" s="72"/>
      <c r="M60" s="73"/>
      <c r="N60" s="73"/>
      <c r="O60" s="75"/>
      <c r="P60" s="141"/>
      <c r="Q60" s="142"/>
      <c r="R60" s="64">
        <f t="shared" si="2"/>
        <v>0</v>
      </c>
      <c r="S60" s="65">
        <f t="shared" si="4"/>
        <v>0</v>
      </c>
      <c r="T60" s="2">
        <f t="shared" si="3"/>
        <v>0</v>
      </c>
      <c r="U60" s="168"/>
      <c r="V60" s="168"/>
      <c r="W60" s="168"/>
      <c r="X60" s="168"/>
      <c r="Y60" s="168"/>
      <c r="Z60" s="168"/>
      <c r="AA60" s="168"/>
      <c r="AB60" s="168"/>
      <c r="AC60" s="168"/>
      <c r="AD60" s="168"/>
      <c r="AE60" s="168"/>
      <c r="AF60" s="168"/>
      <c r="AG60" s="168"/>
      <c r="AH60" s="168"/>
      <c r="AI60" s="168"/>
      <c r="AJ60" s="168"/>
      <c r="AK60" s="168"/>
      <c r="AL60" s="168"/>
      <c r="AM60" s="168"/>
      <c r="AN60" s="168"/>
    </row>
    <row r="61" spans="1:40" ht="15" hidden="1" customHeight="1" x14ac:dyDescent="0.2">
      <c r="A61" s="190"/>
      <c r="B61" s="191"/>
      <c r="C61" s="191"/>
      <c r="D61" s="192"/>
      <c r="E61" s="61"/>
      <c r="F61" s="70"/>
      <c r="G61" s="71"/>
      <c r="H61" s="71"/>
      <c r="I61" s="132"/>
      <c r="J61" s="133"/>
      <c r="K61" s="133"/>
      <c r="L61" s="72"/>
      <c r="M61" s="73"/>
      <c r="N61" s="73"/>
      <c r="O61" s="75"/>
      <c r="P61" s="141"/>
      <c r="Q61" s="142"/>
      <c r="R61" s="64">
        <f t="shared" si="2"/>
        <v>0</v>
      </c>
      <c r="S61" s="65">
        <f t="shared" si="4"/>
        <v>0</v>
      </c>
      <c r="T61" s="2">
        <f t="shared" si="3"/>
        <v>0</v>
      </c>
      <c r="U61" s="168"/>
      <c r="V61" s="168"/>
      <c r="W61" s="168"/>
      <c r="X61" s="168"/>
      <c r="Y61" s="168"/>
      <c r="Z61" s="168"/>
      <c r="AA61" s="168"/>
      <c r="AB61" s="168"/>
      <c r="AC61" s="168"/>
      <c r="AD61" s="168"/>
      <c r="AE61" s="168"/>
      <c r="AF61" s="168"/>
      <c r="AG61" s="168"/>
      <c r="AH61" s="168"/>
      <c r="AI61" s="168"/>
      <c r="AJ61" s="168"/>
      <c r="AK61" s="168"/>
      <c r="AL61" s="168"/>
      <c r="AM61" s="168"/>
      <c r="AN61" s="168"/>
    </row>
    <row r="62" spans="1:40" ht="15" hidden="1" customHeight="1" x14ac:dyDescent="0.2">
      <c r="A62" s="190"/>
      <c r="B62" s="191"/>
      <c r="C62" s="191"/>
      <c r="D62" s="192"/>
      <c r="E62" s="61"/>
      <c r="F62" s="70"/>
      <c r="G62" s="71"/>
      <c r="H62" s="71"/>
      <c r="I62" s="132"/>
      <c r="J62" s="133"/>
      <c r="K62" s="133"/>
      <c r="L62" s="72"/>
      <c r="M62" s="73"/>
      <c r="N62" s="73"/>
      <c r="O62" s="75"/>
      <c r="P62" s="141"/>
      <c r="Q62" s="142"/>
      <c r="R62" s="64">
        <f t="shared" si="2"/>
        <v>0</v>
      </c>
      <c r="S62" s="65">
        <f t="shared" si="4"/>
        <v>0</v>
      </c>
      <c r="T62" s="2">
        <f t="shared" si="3"/>
        <v>0</v>
      </c>
      <c r="U62" s="168"/>
      <c r="V62" s="168"/>
      <c r="W62" s="168"/>
      <c r="X62" s="168"/>
      <c r="Y62" s="168"/>
      <c r="Z62" s="168"/>
      <c r="AA62" s="168"/>
      <c r="AB62" s="168"/>
      <c r="AC62" s="168"/>
      <c r="AD62" s="168"/>
      <c r="AE62" s="168"/>
      <c r="AF62" s="168"/>
      <c r="AG62" s="168"/>
      <c r="AH62" s="168"/>
      <c r="AI62" s="168"/>
      <c r="AJ62" s="168"/>
      <c r="AK62" s="168"/>
      <c r="AL62" s="168"/>
      <c r="AM62" s="168"/>
      <c r="AN62" s="168"/>
    </row>
    <row r="63" spans="1:40" ht="15" hidden="1" customHeight="1" x14ac:dyDescent="0.2">
      <c r="A63" s="190"/>
      <c r="B63" s="191"/>
      <c r="C63" s="191"/>
      <c r="D63" s="192"/>
      <c r="E63" s="61"/>
      <c r="F63" s="70"/>
      <c r="G63" s="71"/>
      <c r="H63" s="71"/>
      <c r="I63" s="132"/>
      <c r="J63" s="133"/>
      <c r="K63" s="133"/>
      <c r="L63" s="72"/>
      <c r="M63" s="73"/>
      <c r="N63" s="73"/>
      <c r="O63" s="75"/>
      <c r="P63" s="141"/>
      <c r="Q63" s="142"/>
      <c r="R63" s="64">
        <f t="shared" si="2"/>
        <v>0</v>
      </c>
      <c r="S63" s="65">
        <f t="shared" si="4"/>
        <v>0</v>
      </c>
      <c r="T63" s="2">
        <f t="shared" si="3"/>
        <v>0</v>
      </c>
      <c r="U63" s="168"/>
      <c r="V63" s="168"/>
      <c r="W63" s="168"/>
      <c r="X63" s="168"/>
      <c r="Y63" s="168"/>
      <c r="Z63" s="168"/>
      <c r="AA63" s="168"/>
      <c r="AB63" s="168"/>
      <c r="AC63" s="168"/>
      <c r="AD63" s="168"/>
      <c r="AE63" s="168"/>
      <c r="AF63" s="168"/>
      <c r="AG63" s="168"/>
      <c r="AH63" s="168"/>
      <c r="AI63" s="168"/>
      <c r="AJ63" s="168"/>
      <c r="AK63" s="168"/>
      <c r="AL63" s="168"/>
      <c r="AM63" s="168"/>
      <c r="AN63" s="168"/>
    </row>
    <row r="64" spans="1:40" ht="15" hidden="1" customHeight="1" x14ac:dyDescent="0.2">
      <c r="A64" s="190"/>
      <c r="B64" s="191"/>
      <c r="C64" s="191"/>
      <c r="D64" s="192"/>
      <c r="E64" s="61"/>
      <c r="F64" s="70"/>
      <c r="G64" s="71"/>
      <c r="H64" s="71"/>
      <c r="I64" s="132"/>
      <c r="J64" s="133"/>
      <c r="K64" s="133"/>
      <c r="L64" s="72"/>
      <c r="M64" s="73"/>
      <c r="N64" s="73"/>
      <c r="O64" s="75"/>
      <c r="P64" s="141"/>
      <c r="Q64" s="142"/>
      <c r="R64" s="64">
        <f t="shared" si="2"/>
        <v>0</v>
      </c>
      <c r="S64" s="65">
        <f t="shared" si="4"/>
        <v>0</v>
      </c>
      <c r="T64" s="2">
        <f t="shared" si="3"/>
        <v>0</v>
      </c>
      <c r="U64" s="168"/>
      <c r="V64" s="168"/>
      <c r="W64" s="168"/>
      <c r="X64" s="168"/>
      <c r="Y64" s="168"/>
      <c r="Z64" s="168"/>
      <c r="AA64" s="168"/>
      <c r="AB64" s="168"/>
      <c r="AC64" s="168"/>
      <c r="AD64" s="168"/>
      <c r="AE64" s="168"/>
      <c r="AF64" s="168"/>
      <c r="AG64" s="168"/>
      <c r="AH64" s="168"/>
      <c r="AI64" s="168"/>
      <c r="AJ64" s="168"/>
      <c r="AK64" s="168"/>
      <c r="AL64" s="168"/>
      <c r="AM64" s="168"/>
      <c r="AN64" s="168"/>
    </row>
    <row r="65" spans="1:40" ht="15" hidden="1" customHeight="1" x14ac:dyDescent="0.2">
      <c r="A65" s="190"/>
      <c r="B65" s="191"/>
      <c r="C65" s="191"/>
      <c r="D65" s="192"/>
      <c r="E65" s="61"/>
      <c r="F65" s="70"/>
      <c r="G65" s="71"/>
      <c r="H65" s="71"/>
      <c r="I65" s="132"/>
      <c r="J65" s="133"/>
      <c r="K65" s="133"/>
      <c r="L65" s="72"/>
      <c r="M65" s="73"/>
      <c r="N65" s="73"/>
      <c r="O65" s="75"/>
      <c r="P65" s="141"/>
      <c r="Q65" s="142"/>
      <c r="R65" s="64">
        <f t="shared" si="2"/>
        <v>0</v>
      </c>
      <c r="S65" s="65">
        <f t="shared" si="4"/>
        <v>0</v>
      </c>
      <c r="T65" s="2">
        <f t="shared" si="3"/>
        <v>0</v>
      </c>
      <c r="U65" s="168"/>
      <c r="V65" s="168"/>
      <c r="W65" s="168"/>
      <c r="X65" s="168"/>
      <c r="Y65" s="168"/>
      <c r="Z65" s="168"/>
      <c r="AA65" s="168"/>
      <c r="AB65" s="168"/>
      <c r="AC65" s="168"/>
      <c r="AD65" s="168"/>
      <c r="AE65" s="168"/>
      <c r="AF65" s="168"/>
      <c r="AG65" s="168"/>
      <c r="AH65" s="168"/>
      <c r="AI65" s="168"/>
      <c r="AJ65" s="168"/>
      <c r="AK65" s="168"/>
      <c r="AL65" s="168"/>
      <c r="AM65" s="168"/>
      <c r="AN65" s="168"/>
    </row>
    <row r="66" spans="1:40" ht="15" hidden="1" customHeight="1" x14ac:dyDescent="0.2">
      <c r="A66" s="190"/>
      <c r="B66" s="191"/>
      <c r="C66" s="191"/>
      <c r="D66" s="192"/>
      <c r="E66" s="61"/>
      <c r="F66" s="70"/>
      <c r="G66" s="71"/>
      <c r="H66" s="71"/>
      <c r="I66" s="132"/>
      <c r="J66" s="133"/>
      <c r="K66" s="133"/>
      <c r="L66" s="72"/>
      <c r="M66" s="73"/>
      <c r="N66" s="73"/>
      <c r="O66" s="75"/>
      <c r="P66" s="141"/>
      <c r="Q66" s="142"/>
      <c r="R66" s="64">
        <f t="shared" si="2"/>
        <v>0</v>
      </c>
      <c r="S66" s="65">
        <f t="shared" si="4"/>
        <v>0</v>
      </c>
      <c r="T66" s="2">
        <f t="shared" si="3"/>
        <v>0</v>
      </c>
      <c r="U66" s="168"/>
      <c r="V66" s="168"/>
      <c r="W66" s="168"/>
      <c r="X66" s="168"/>
      <c r="Y66" s="168"/>
      <c r="Z66" s="168"/>
      <c r="AA66" s="168"/>
      <c r="AB66" s="168"/>
      <c r="AC66" s="168"/>
      <c r="AD66" s="168"/>
      <c r="AE66" s="168"/>
      <c r="AF66" s="168"/>
      <c r="AG66" s="168"/>
      <c r="AH66" s="168"/>
      <c r="AI66" s="168"/>
      <c r="AJ66" s="168"/>
      <c r="AK66" s="168"/>
      <c r="AL66" s="168"/>
      <c r="AM66" s="168"/>
      <c r="AN66" s="168"/>
    </row>
    <row r="67" spans="1:40" ht="15" hidden="1" customHeight="1" x14ac:dyDescent="0.2">
      <c r="A67" s="190"/>
      <c r="B67" s="191"/>
      <c r="C67" s="191"/>
      <c r="D67" s="192"/>
      <c r="E67" s="61"/>
      <c r="F67" s="70"/>
      <c r="G67" s="71"/>
      <c r="H67" s="71"/>
      <c r="I67" s="132"/>
      <c r="J67" s="133"/>
      <c r="K67" s="133"/>
      <c r="L67" s="72"/>
      <c r="M67" s="73"/>
      <c r="N67" s="73"/>
      <c r="O67" s="75"/>
      <c r="P67" s="141"/>
      <c r="Q67" s="142"/>
      <c r="R67" s="64">
        <f t="shared" si="2"/>
        <v>0</v>
      </c>
      <c r="S67" s="65">
        <f t="shared" si="4"/>
        <v>0</v>
      </c>
      <c r="T67" s="2">
        <f t="shared" si="3"/>
        <v>0</v>
      </c>
      <c r="U67" s="168"/>
      <c r="V67" s="168"/>
      <c r="W67" s="168"/>
      <c r="X67" s="168"/>
      <c r="Y67" s="168"/>
      <c r="Z67" s="168"/>
      <c r="AA67" s="168"/>
      <c r="AB67" s="168"/>
      <c r="AC67" s="168"/>
      <c r="AD67" s="168"/>
      <c r="AE67" s="168"/>
      <c r="AF67" s="168"/>
      <c r="AG67" s="168"/>
      <c r="AH67" s="168"/>
      <c r="AI67" s="168"/>
      <c r="AJ67" s="168"/>
      <c r="AK67" s="168"/>
      <c r="AL67" s="168"/>
      <c r="AM67" s="168"/>
      <c r="AN67" s="168"/>
    </row>
    <row r="68" spans="1:40" ht="15" hidden="1" customHeight="1" x14ac:dyDescent="0.2">
      <c r="A68" s="190"/>
      <c r="B68" s="191"/>
      <c r="C68" s="191"/>
      <c r="D68" s="192"/>
      <c r="E68" s="61"/>
      <c r="F68" s="70"/>
      <c r="G68" s="71"/>
      <c r="H68" s="71"/>
      <c r="I68" s="132"/>
      <c r="J68" s="133"/>
      <c r="K68" s="133"/>
      <c r="L68" s="72"/>
      <c r="M68" s="73"/>
      <c r="N68" s="73"/>
      <c r="O68" s="75"/>
      <c r="P68" s="141"/>
      <c r="Q68" s="142"/>
      <c r="R68" s="64">
        <f t="shared" si="2"/>
        <v>0</v>
      </c>
      <c r="S68" s="65">
        <f t="shared" si="4"/>
        <v>0</v>
      </c>
      <c r="T68" s="2">
        <f t="shared" si="3"/>
        <v>0</v>
      </c>
      <c r="U68" s="168"/>
      <c r="V68" s="168"/>
      <c r="W68" s="168"/>
      <c r="X68" s="168"/>
      <c r="Y68" s="168"/>
      <c r="Z68" s="168"/>
      <c r="AA68" s="168"/>
      <c r="AB68" s="168"/>
      <c r="AC68" s="168"/>
      <c r="AD68" s="168"/>
      <c r="AE68" s="168"/>
      <c r="AF68" s="168"/>
      <c r="AG68" s="168"/>
      <c r="AH68" s="168"/>
      <c r="AI68" s="168"/>
      <c r="AJ68" s="168"/>
      <c r="AK68" s="168"/>
      <c r="AL68" s="168"/>
      <c r="AM68" s="168"/>
      <c r="AN68" s="168"/>
    </row>
    <row r="69" spans="1:40" ht="15" hidden="1" customHeight="1" x14ac:dyDescent="0.2">
      <c r="A69" s="190"/>
      <c r="B69" s="191"/>
      <c r="C69" s="191"/>
      <c r="D69" s="192"/>
      <c r="E69" s="61"/>
      <c r="F69" s="70"/>
      <c r="G69" s="71"/>
      <c r="H69" s="71"/>
      <c r="I69" s="132"/>
      <c r="J69" s="133"/>
      <c r="K69" s="133"/>
      <c r="L69" s="72"/>
      <c r="M69" s="73"/>
      <c r="N69" s="73"/>
      <c r="O69" s="75"/>
      <c r="P69" s="141"/>
      <c r="Q69" s="142"/>
      <c r="R69" s="64">
        <f t="shared" si="2"/>
        <v>0</v>
      </c>
      <c r="S69" s="65">
        <f t="shared" si="4"/>
        <v>0</v>
      </c>
      <c r="T69" s="2">
        <f t="shared" si="3"/>
        <v>0</v>
      </c>
      <c r="U69" s="168"/>
      <c r="V69" s="168"/>
      <c r="W69" s="168"/>
      <c r="X69" s="168"/>
      <c r="Y69" s="168"/>
      <c r="Z69" s="168"/>
      <c r="AA69" s="168"/>
      <c r="AB69" s="168"/>
      <c r="AC69" s="168"/>
      <c r="AD69" s="168"/>
      <c r="AE69" s="168"/>
      <c r="AF69" s="168"/>
      <c r="AG69" s="168"/>
      <c r="AH69" s="168"/>
      <c r="AI69" s="168"/>
      <c r="AJ69" s="168"/>
      <c r="AK69" s="168"/>
      <c r="AL69" s="168"/>
      <c r="AM69" s="168"/>
      <c r="AN69" s="168"/>
    </row>
    <row r="70" spans="1:40" ht="15" hidden="1" customHeight="1" x14ac:dyDescent="0.2">
      <c r="A70" s="190"/>
      <c r="B70" s="191"/>
      <c r="C70" s="191"/>
      <c r="D70" s="192"/>
      <c r="E70" s="61"/>
      <c r="F70" s="70"/>
      <c r="G70" s="71"/>
      <c r="H70" s="71"/>
      <c r="I70" s="132"/>
      <c r="J70" s="133"/>
      <c r="K70" s="133"/>
      <c r="L70" s="72"/>
      <c r="M70" s="73"/>
      <c r="N70" s="73"/>
      <c r="O70" s="75"/>
      <c r="P70" s="141"/>
      <c r="Q70" s="142"/>
      <c r="R70" s="64">
        <f t="shared" si="2"/>
        <v>0</v>
      </c>
      <c r="S70" s="65">
        <f t="shared" si="4"/>
        <v>0</v>
      </c>
      <c r="T70" s="2">
        <f t="shared" si="3"/>
        <v>0</v>
      </c>
      <c r="U70" s="168"/>
      <c r="V70" s="168"/>
      <c r="W70" s="168"/>
      <c r="X70" s="168"/>
      <c r="Y70" s="168"/>
      <c r="Z70" s="168"/>
      <c r="AA70" s="168"/>
      <c r="AB70" s="168"/>
      <c r="AC70" s="168"/>
      <c r="AD70" s="168"/>
      <c r="AE70" s="168"/>
      <c r="AF70" s="168"/>
      <c r="AG70" s="168"/>
      <c r="AH70" s="168"/>
      <c r="AI70" s="168"/>
      <c r="AJ70" s="168"/>
      <c r="AK70" s="168"/>
      <c r="AL70" s="168"/>
      <c r="AM70" s="168"/>
      <c r="AN70" s="168"/>
    </row>
    <row r="71" spans="1:40" ht="15" hidden="1" customHeight="1" x14ac:dyDescent="0.2">
      <c r="A71" s="190"/>
      <c r="B71" s="191"/>
      <c r="C71" s="191"/>
      <c r="D71" s="192"/>
      <c r="E71" s="61"/>
      <c r="F71" s="70"/>
      <c r="G71" s="71"/>
      <c r="H71" s="71"/>
      <c r="I71" s="132"/>
      <c r="J71" s="133"/>
      <c r="K71" s="133"/>
      <c r="L71" s="72"/>
      <c r="M71" s="73"/>
      <c r="N71" s="73"/>
      <c r="O71" s="75"/>
      <c r="P71" s="141"/>
      <c r="Q71" s="142"/>
      <c r="R71" s="64">
        <f t="shared" si="2"/>
        <v>0</v>
      </c>
      <c r="S71" s="65">
        <f t="shared" si="4"/>
        <v>0</v>
      </c>
      <c r="T71" s="2">
        <f t="shared" si="3"/>
        <v>0</v>
      </c>
      <c r="U71" s="168"/>
      <c r="V71" s="168"/>
      <c r="W71" s="168"/>
      <c r="X71" s="168"/>
      <c r="Y71" s="168"/>
      <c r="Z71" s="168"/>
      <c r="AA71" s="168"/>
      <c r="AB71" s="168"/>
      <c r="AC71" s="168"/>
      <c r="AD71" s="168"/>
      <c r="AE71" s="168"/>
      <c r="AF71" s="168"/>
      <c r="AG71" s="168"/>
      <c r="AH71" s="168"/>
      <c r="AI71" s="168"/>
      <c r="AJ71" s="168"/>
      <c r="AK71" s="168"/>
      <c r="AL71" s="168"/>
      <c r="AM71" s="168"/>
      <c r="AN71" s="168"/>
    </row>
    <row r="72" spans="1:40" ht="15" hidden="1" customHeight="1" x14ac:dyDescent="0.2">
      <c r="A72" s="190"/>
      <c r="B72" s="191"/>
      <c r="C72" s="191"/>
      <c r="D72" s="192"/>
      <c r="E72" s="61"/>
      <c r="F72" s="70"/>
      <c r="G72" s="71"/>
      <c r="H72" s="71"/>
      <c r="I72" s="132"/>
      <c r="J72" s="133"/>
      <c r="K72" s="133"/>
      <c r="L72" s="72"/>
      <c r="M72" s="73"/>
      <c r="N72" s="73"/>
      <c r="O72" s="75"/>
      <c r="P72" s="141"/>
      <c r="Q72" s="142"/>
      <c r="R72" s="64">
        <f t="shared" si="2"/>
        <v>0</v>
      </c>
      <c r="S72" s="65">
        <f t="shared" si="4"/>
        <v>0</v>
      </c>
      <c r="T72" s="2">
        <f t="shared" si="3"/>
        <v>0</v>
      </c>
      <c r="U72" s="168"/>
      <c r="V72" s="168"/>
      <c r="W72" s="168"/>
      <c r="X72" s="168"/>
      <c r="Y72" s="168"/>
      <c r="Z72" s="168"/>
      <c r="AA72" s="168"/>
      <c r="AB72" s="168"/>
      <c r="AC72" s="168"/>
      <c r="AD72" s="168"/>
      <c r="AE72" s="168"/>
      <c r="AF72" s="168"/>
      <c r="AG72" s="168"/>
      <c r="AH72" s="168"/>
      <c r="AI72" s="168"/>
      <c r="AJ72" s="168"/>
      <c r="AK72" s="168"/>
      <c r="AL72" s="168"/>
      <c r="AM72" s="168"/>
      <c r="AN72" s="168"/>
    </row>
    <row r="73" spans="1:40" ht="15" hidden="1" customHeight="1" x14ac:dyDescent="0.2">
      <c r="A73" s="190"/>
      <c r="B73" s="191"/>
      <c r="C73" s="191"/>
      <c r="D73" s="192"/>
      <c r="E73" s="61"/>
      <c r="F73" s="70"/>
      <c r="G73" s="71"/>
      <c r="H73" s="71"/>
      <c r="I73" s="132"/>
      <c r="J73" s="133"/>
      <c r="K73" s="133"/>
      <c r="L73" s="72"/>
      <c r="M73" s="73"/>
      <c r="N73" s="73"/>
      <c r="O73" s="75"/>
      <c r="P73" s="141"/>
      <c r="Q73" s="142"/>
      <c r="R73" s="64">
        <f t="shared" si="2"/>
        <v>0</v>
      </c>
      <c r="S73" s="65">
        <f t="shared" si="4"/>
        <v>0</v>
      </c>
      <c r="T73" s="2">
        <f t="shared" si="3"/>
        <v>0</v>
      </c>
      <c r="U73" s="168"/>
      <c r="V73" s="168"/>
      <c r="W73" s="168"/>
      <c r="X73" s="168"/>
      <c r="Y73" s="168"/>
      <c r="Z73" s="168"/>
      <c r="AA73" s="168"/>
      <c r="AB73" s="168"/>
      <c r="AC73" s="168"/>
      <c r="AD73" s="168"/>
      <c r="AE73" s="168"/>
      <c r="AF73" s="168"/>
      <c r="AG73" s="168"/>
      <c r="AH73" s="168"/>
      <c r="AI73" s="168"/>
      <c r="AJ73" s="168"/>
      <c r="AK73" s="168"/>
      <c r="AL73" s="168"/>
      <c r="AM73" s="168"/>
      <c r="AN73" s="168"/>
    </row>
    <row r="74" spans="1:40" ht="15" hidden="1" customHeight="1" x14ac:dyDescent="0.2">
      <c r="A74" s="190"/>
      <c r="B74" s="191"/>
      <c r="C74" s="191"/>
      <c r="D74" s="192"/>
      <c r="E74" s="61"/>
      <c r="F74" s="70"/>
      <c r="G74" s="71"/>
      <c r="H74" s="71"/>
      <c r="I74" s="132"/>
      <c r="J74" s="133"/>
      <c r="K74" s="133"/>
      <c r="L74" s="72"/>
      <c r="M74" s="73"/>
      <c r="N74" s="73"/>
      <c r="O74" s="75"/>
      <c r="P74" s="141"/>
      <c r="Q74" s="142"/>
      <c r="R74" s="64">
        <f t="shared" si="2"/>
        <v>0</v>
      </c>
      <c r="S74" s="65">
        <f t="shared" si="4"/>
        <v>0</v>
      </c>
      <c r="T74" s="2">
        <f t="shared" si="3"/>
        <v>0</v>
      </c>
      <c r="U74" s="168"/>
      <c r="V74" s="168"/>
      <c r="W74" s="168"/>
      <c r="X74" s="168"/>
      <c r="Y74" s="168"/>
      <c r="Z74" s="168"/>
      <c r="AA74" s="168"/>
      <c r="AB74" s="168"/>
      <c r="AC74" s="168"/>
      <c r="AD74" s="168"/>
      <c r="AE74" s="168"/>
      <c r="AF74" s="168"/>
      <c r="AG74" s="168"/>
      <c r="AH74" s="168"/>
      <c r="AI74" s="168"/>
      <c r="AJ74" s="168"/>
      <c r="AK74" s="168"/>
      <c r="AL74" s="168"/>
      <c r="AM74" s="168"/>
      <c r="AN74" s="168"/>
    </row>
    <row r="75" spans="1:40" ht="15" hidden="1" customHeight="1" x14ac:dyDescent="0.2">
      <c r="A75" s="190"/>
      <c r="B75" s="191"/>
      <c r="C75" s="191"/>
      <c r="D75" s="192"/>
      <c r="E75" s="61"/>
      <c r="F75" s="70"/>
      <c r="G75" s="71"/>
      <c r="H75" s="71"/>
      <c r="I75" s="132"/>
      <c r="J75" s="133"/>
      <c r="K75" s="133"/>
      <c r="L75" s="72"/>
      <c r="M75" s="73"/>
      <c r="N75" s="73"/>
      <c r="O75" s="75"/>
      <c r="P75" s="141"/>
      <c r="Q75" s="142"/>
      <c r="R75" s="64">
        <f t="shared" si="2"/>
        <v>0</v>
      </c>
      <c r="S75" s="65">
        <f t="shared" si="4"/>
        <v>0</v>
      </c>
      <c r="T75" s="2">
        <f t="shared" si="3"/>
        <v>0</v>
      </c>
      <c r="U75" s="168"/>
      <c r="V75" s="168"/>
      <c r="W75" s="168"/>
      <c r="X75" s="168"/>
      <c r="Y75" s="168"/>
      <c r="Z75" s="168"/>
      <c r="AA75" s="168"/>
      <c r="AB75" s="168"/>
      <c r="AC75" s="168"/>
      <c r="AD75" s="168"/>
      <c r="AE75" s="168"/>
      <c r="AF75" s="168"/>
      <c r="AG75" s="168"/>
      <c r="AH75" s="168"/>
      <c r="AI75" s="168"/>
      <c r="AJ75" s="168"/>
      <c r="AK75" s="168"/>
      <c r="AL75" s="168"/>
      <c r="AM75" s="168"/>
      <c r="AN75" s="168"/>
    </row>
    <row r="76" spans="1:40" ht="15" hidden="1" customHeight="1" x14ac:dyDescent="0.2">
      <c r="A76" s="190"/>
      <c r="B76" s="191"/>
      <c r="C76" s="191"/>
      <c r="D76" s="192"/>
      <c r="E76" s="61"/>
      <c r="F76" s="70"/>
      <c r="G76" s="71"/>
      <c r="H76" s="71"/>
      <c r="I76" s="132"/>
      <c r="J76" s="133"/>
      <c r="K76" s="133"/>
      <c r="L76" s="72"/>
      <c r="M76" s="73"/>
      <c r="N76" s="73"/>
      <c r="O76" s="75"/>
      <c r="P76" s="141"/>
      <c r="Q76" s="142"/>
      <c r="R76" s="64">
        <f t="shared" si="2"/>
        <v>0</v>
      </c>
      <c r="S76" s="65">
        <f t="shared" si="4"/>
        <v>0</v>
      </c>
      <c r="T76" s="2">
        <f t="shared" si="3"/>
        <v>0</v>
      </c>
      <c r="U76" s="168"/>
      <c r="V76" s="168"/>
      <c r="W76" s="168"/>
      <c r="X76" s="168"/>
      <c r="Y76" s="168"/>
      <c r="Z76" s="168"/>
      <c r="AA76" s="168"/>
      <c r="AB76" s="168"/>
      <c r="AC76" s="168"/>
      <c r="AD76" s="168"/>
      <c r="AE76" s="168"/>
      <c r="AF76" s="168"/>
      <c r="AG76" s="168"/>
      <c r="AH76" s="168"/>
      <c r="AI76" s="168"/>
      <c r="AJ76" s="168"/>
      <c r="AK76" s="168"/>
      <c r="AL76" s="168"/>
      <c r="AM76" s="168"/>
      <c r="AN76" s="168"/>
    </row>
    <row r="77" spans="1:40" ht="15" hidden="1" customHeight="1" x14ac:dyDescent="0.2">
      <c r="A77" s="190"/>
      <c r="B77" s="191"/>
      <c r="C77" s="191"/>
      <c r="D77" s="192"/>
      <c r="E77" s="61"/>
      <c r="F77" s="70"/>
      <c r="G77" s="71"/>
      <c r="H77" s="71"/>
      <c r="I77" s="132"/>
      <c r="J77" s="133"/>
      <c r="K77" s="133"/>
      <c r="L77" s="72"/>
      <c r="M77" s="73"/>
      <c r="N77" s="73"/>
      <c r="O77" s="75"/>
      <c r="P77" s="141"/>
      <c r="Q77" s="142"/>
      <c r="R77" s="64">
        <f t="shared" si="2"/>
        <v>0</v>
      </c>
      <c r="S77" s="65">
        <f t="shared" si="4"/>
        <v>0</v>
      </c>
      <c r="T77" s="2">
        <f t="shared" si="3"/>
        <v>0</v>
      </c>
      <c r="U77" s="168"/>
      <c r="V77" s="168"/>
      <c r="W77" s="168"/>
      <c r="X77" s="168"/>
      <c r="Y77" s="168"/>
      <c r="Z77" s="168"/>
      <c r="AA77" s="168"/>
      <c r="AB77" s="168"/>
      <c r="AC77" s="168"/>
      <c r="AD77" s="168"/>
      <c r="AE77" s="168"/>
      <c r="AF77" s="168"/>
      <c r="AG77" s="168"/>
      <c r="AH77" s="168"/>
      <c r="AI77" s="168"/>
      <c r="AJ77" s="168"/>
      <c r="AK77" s="168"/>
      <c r="AL77" s="168"/>
      <c r="AM77" s="168"/>
      <c r="AN77" s="168"/>
    </row>
    <row r="78" spans="1:40" ht="15" hidden="1" customHeight="1" x14ac:dyDescent="0.2">
      <c r="A78" s="190"/>
      <c r="B78" s="191"/>
      <c r="C78" s="191"/>
      <c r="D78" s="192"/>
      <c r="E78" s="61"/>
      <c r="F78" s="70"/>
      <c r="G78" s="71"/>
      <c r="H78" s="71"/>
      <c r="I78" s="132"/>
      <c r="J78" s="133"/>
      <c r="K78" s="133"/>
      <c r="L78" s="72"/>
      <c r="M78" s="73"/>
      <c r="N78" s="73"/>
      <c r="O78" s="75"/>
      <c r="P78" s="141"/>
      <c r="Q78" s="142"/>
      <c r="R78" s="64">
        <f t="shared" si="2"/>
        <v>0</v>
      </c>
      <c r="S78" s="65">
        <f t="shared" si="4"/>
        <v>0</v>
      </c>
      <c r="T78" s="2">
        <f t="shared" si="3"/>
        <v>0</v>
      </c>
      <c r="U78" s="168"/>
      <c r="V78" s="168"/>
      <c r="W78" s="168"/>
      <c r="X78" s="168"/>
      <c r="Y78" s="168"/>
      <c r="Z78" s="168"/>
      <c r="AA78" s="168"/>
      <c r="AB78" s="168"/>
      <c r="AC78" s="168"/>
      <c r="AD78" s="168"/>
      <c r="AE78" s="168"/>
      <c r="AF78" s="168"/>
      <c r="AG78" s="168"/>
      <c r="AH78" s="168"/>
      <c r="AI78" s="168"/>
      <c r="AJ78" s="168"/>
      <c r="AK78" s="168"/>
      <c r="AL78" s="168"/>
      <c r="AM78" s="168"/>
      <c r="AN78" s="168"/>
    </row>
    <row r="79" spans="1:40" ht="15" hidden="1" customHeight="1" x14ac:dyDescent="0.2">
      <c r="A79" s="190"/>
      <c r="B79" s="191"/>
      <c r="C79" s="191"/>
      <c r="D79" s="192"/>
      <c r="E79" s="61"/>
      <c r="F79" s="70"/>
      <c r="G79" s="71"/>
      <c r="H79" s="71"/>
      <c r="I79" s="132"/>
      <c r="J79" s="133"/>
      <c r="K79" s="133"/>
      <c r="L79" s="72"/>
      <c r="M79" s="73"/>
      <c r="N79" s="73"/>
      <c r="O79" s="75"/>
      <c r="P79" s="141"/>
      <c r="Q79" s="142"/>
      <c r="R79" s="64">
        <f t="shared" si="2"/>
        <v>0</v>
      </c>
      <c r="S79" s="65">
        <f t="shared" si="4"/>
        <v>0</v>
      </c>
      <c r="T79" s="2">
        <f t="shared" si="3"/>
        <v>0</v>
      </c>
      <c r="U79" s="168"/>
      <c r="V79" s="168"/>
      <c r="W79" s="168"/>
      <c r="X79" s="168"/>
      <c r="Y79" s="168"/>
      <c r="Z79" s="168"/>
      <c r="AA79" s="168"/>
      <c r="AB79" s="168"/>
      <c r="AC79" s="168"/>
      <c r="AD79" s="168"/>
      <c r="AE79" s="168"/>
      <c r="AF79" s="168"/>
      <c r="AG79" s="168"/>
      <c r="AH79" s="168"/>
      <c r="AI79" s="168"/>
      <c r="AJ79" s="168"/>
      <c r="AK79" s="168"/>
      <c r="AL79" s="168"/>
      <c r="AM79" s="168"/>
      <c r="AN79" s="168"/>
    </row>
    <row r="80" spans="1:40" ht="15" hidden="1" customHeight="1" x14ac:dyDescent="0.2">
      <c r="A80" s="190"/>
      <c r="B80" s="191"/>
      <c r="C80" s="191"/>
      <c r="D80" s="192"/>
      <c r="E80" s="61"/>
      <c r="F80" s="70"/>
      <c r="G80" s="71"/>
      <c r="H80" s="71"/>
      <c r="I80" s="132"/>
      <c r="J80" s="133"/>
      <c r="K80" s="133"/>
      <c r="L80" s="72"/>
      <c r="M80" s="73"/>
      <c r="N80" s="73"/>
      <c r="O80" s="75"/>
      <c r="P80" s="141"/>
      <c r="Q80" s="142"/>
      <c r="R80" s="64">
        <f t="shared" si="2"/>
        <v>0</v>
      </c>
      <c r="S80" s="65">
        <f t="shared" si="4"/>
        <v>0</v>
      </c>
      <c r="T80" s="2">
        <f t="shared" si="3"/>
        <v>0</v>
      </c>
      <c r="U80" s="168"/>
      <c r="V80" s="168"/>
      <c r="W80" s="168"/>
      <c r="X80" s="168"/>
      <c r="Y80" s="168"/>
      <c r="Z80" s="168"/>
      <c r="AA80" s="168"/>
      <c r="AB80" s="168"/>
      <c r="AC80" s="168"/>
      <c r="AD80" s="168"/>
      <c r="AE80" s="168"/>
      <c r="AF80" s="168"/>
      <c r="AG80" s="168"/>
      <c r="AH80" s="168"/>
      <c r="AI80" s="168"/>
      <c r="AJ80" s="168"/>
      <c r="AK80" s="168"/>
      <c r="AL80" s="168"/>
      <c r="AM80" s="168"/>
      <c r="AN80" s="168"/>
    </row>
    <row r="81" spans="1:40" ht="15" hidden="1" customHeight="1" x14ac:dyDescent="0.2">
      <c r="A81" s="190"/>
      <c r="B81" s="191"/>
      <c r="C81" s="191"/>
      <c r="D81" s="192"/>
      <c r="E81" s="61"/>
      <c r="F81" s="70"/>
      <c r="G81" s="71"/>
      <c r="H81" s="71"/>
      <c r="I81" s="132"/>
      <c r="J81" s="133"/>
      <c r="K81" s="133"/>
      <c r="L81" s="72"/>
      <c r="M81" s="73"/>
      <c r="N81" s="73"/>
      <c r="O81" s="75"/>
      <c r="P81" s="141"/>
      <c r="Q81" s="142"/>
      <c r="R81" s="64">
        <f t="shared" si="2"/>
        <v>0</v>
      </c>
      <c r="S81" s="65">
        <f t="shared" si="4"/>
        <v>0</v>
      </c>
      <c r="T81" s="2">
        <f t="shared" si="3"/>
        <v>0</v>
      </c>
      <c r="U81" s="168"/>
      <c r="V81" s="168"/>
      <c r="W81" s="168"/>
      <c r="X81" s="168"/>
      <c r="Y81" s="168"/>
      <c r="Z81" s="168"/>
      <c r="AA81" s="168"/>
      <c r="AB81" s="168"/>
      <c r="AC81" s="168"/>
      <c r="AD81" s="168"/>
      <c r="AE81" s="168"/>
      <c r="AF81" s="168"/>
      <c r="AG81" s="168"/>
      <c r="AH81" s="168"/>
      <c r="AI81" s="168"/>
      <c r="AJ81" s="168"/>
      <c r="AK81" s="168"/>
      <c r="AL81" s="168"/>
      <c r="AM81" s="168"/>
      <c r="AN81" s="168"/>
    </row>
    <row r="82" spans="1:40" ht="15" hidden="1" customHeight="1" x14ac:dyDescent="0.2">
      <c r="A82" s="190"/>
      <c r="B82" s="191"/>
      <c r="C82" s="191"/>
      <c r="D82" s="192"/>
      <c r="E82" s="61"/>
      <c r="F82" s="70"/>
      <c r="G82" s="71"/>
      <c r="H82" s="71"/>
      <c r="I82" s="132"/>
      <c r="J82" s="133"/>
      <c r="K82" s="133"/>
      <c r="L82" s="72"/>
      <c r="M82" s="73"/>
      <c r="N82" s="73"/>
      <c r="O82" s="75"/>
      <c r="P82" s="141"/>
      <c r="Q82" s="142"/>
      <c r="R82" s="64">
        <f t="shared" si="2"/>
        <v>0</v>
      </c>
      <c r="S82" s="65">
        <f t="shared" si="4"/>
        <v>0</v>
      </c>
      <c r="T82" s="2">
        <f t="shared" si="3"/>
        <v>0</v>
      </c>
      <c r="U82" s="168"/>
      <c r="V82" s="168"/>
      <c r="W82" s="168"/>
      <c r="X82" s="168"/>
      <c r="Y82" s="168"/>
      <c r="Z82" s="168"/>
      <c r="AA82" s="168"/>
      <c r="AB82" s="168"/>
      <c r="AC82" s="168"/>
      <c r="AD82" s="168"/>
      <c r="AE82" s="168"/>
      <c r="AF82" s="168"/>
      <c r="AG82" s="168"/>
      <c r="AH82" s="168"/>
      <c r="AI82" s="168"/>
      <c r="AJ82" s="168"/>
      <c r="AK82" s="168"/>
      <c r="AL82" s="168"/>
      <c r="AM82" s="168"/>
      <c r="AN82" s="168"/>
    </row>
    <row r="83" spans="1:40" ht="15" hidden="1" customHeight="1" x14ac:dyDescent="0.2">
      <c r="A83" s="190"/>
      <c r="B83" s="191"/>
      <c r="C83" s="191"/>
      <c r="D83" s="192"/>
      <c r="E83" s="61"/>
      <c r="F83" s="70"/>
      <c r="G83" s="71"/>
      <c r="H83" s="71"/>
      <c r="I83" s="132"/>
      <c r="J83" s="133"/>
      <c r="K83" s="133"/>
      <c r="L83" s="72"/>
      <c r="M83" s="73"/>
      <c r="N83" s="73"/>
      <c r="O83" s="75"/>
      <c r="P83" s="141"/>
      <c r="Q83" s="142"/>
      <c r="R83" s="64">
        <f t="shared" si="2"/>
        <v>0</v>
      </c>
      <c r="S83" s="65">
        <f t="shared" si="4"/>
        <v>0</v>
      </c>
      <c r="T83" s="2">
        <f t="shared" si="3"/>
        <v>0</v>
      </c>
      <c r="U83" s="168"/>
      <c r="V83" s="168"/>
      <c r="W83" s="168"/>
      <c r="X83" s="168"/>
      <c r="Y83" s="168"/>
      <c r="Z83" s="168"/>
      <c r="AA83" s="168"/>
      <c r="AB83" s="168"/>
      <c r="AC83" s="168"/>
      <c r="AD83" s="168"/>
      <c r="AE83" s="168"/>
      <c r="AF83" s="168"/>
      <c r="AG83" s="168"/>
      <c r="AH83" s="168"/>
      <c r="AI83" s="168"/>
      <c r="AJ83" s="168"/>
      <c r="AK83" s="168"/>
      <c r="AL83" s="168"/>
      <c r="AM83" s="168"/>
      <c r="AN83" s="168"/>
    </row>
    <row r="84" spans="1:40" ht="15" hidden="1" customHeight="1" x14ac:dyDescent="0.2">
      <c r="A84" s="190"/>
      <c r="B84" s="191"/>
      <c r="C84" s="191"/>
      <c r="D84" s="192"/>
      <c r="E84" s="61"/>
      <c r="F84" s="70"/>
      <c r="G84" s="71"/>
      <c r="H84" s="71"/>
      <c r="I84" s="132"/>
      <c r="J84" s="133"/>
      <c r="K84" s="133"/>
      <c r="L84" s="72"/>
      <c r="M84" s="73"/>
      <c r="N84" s="73"/>
      <c r="O84" s="75"/>
      <c r="P84" s="141"/>
      <c r="Q84" s="142"/>
      <c r="R84" s="64">
        <f t="shared" si="2"/>
        <v>0</v>
      </c>
      <c r="S84" s="65">
        <f t="shared" si="4"/>
        <v>0</v>
      </c>
      <c r="T84" s="2">
        <f t="shared" si="3"/>
        <v>0</v>
      </c>
      <c r="U84" s="168"/>
      <c r="V84" s="168"/>
      <c r="W84" s="168"/>
      <c r="X84" s="168"/>
      <c r="Y84" s="168"/>
      <c r="Z84" s="168"/>
      <c r="AA84" s="168"/>
      <c r="AB84" s="168"/>
      <c r="AC84" s="168"/>
      <c r="AD84" s="168"/>
      <c r="AE84" s="168"/>
      <c r="AF84" s="168"/>
      <c r="AG84" s="168"/>
      <c r="AH84" s="168"/>
      <c r="AI84" s="168"/>
      <c r="AJ84" s="168"/>
      <c r="AK84" s="168"/>
      <c r="AL84" s="168"/>
      <c r="AM84" s="168"/>
      <c r="AN84" s="168"/>
    </row>
    <row r="85" spans="1:40" ht="15" hidden="1" customHeight="1" x14ac:dyDescent="0.2">
      <c r="A85" s="190"/>
      <c r="B85" s="191"/>
      <c r="C85" s="191"/>
      <c r="D85" s="192"/>
      <c r="E85" s="61"/>
      <c r="F85" s="70"/>
      <c r="G85" s="71"/>
      <c r="H85" s="71"/>
      <c r="I85" s="132"/>
      <c r="J85" s="133"/>
      <c r="K85" s="133"/>
      <c r="L85" s="72"/>
      <c r="M85" s="73"/>
      <c r="N85" s="73"/>
      <c r="O85" s="75"/>
      <c r="P85" s="141"/>
      <c r="Q85" s="142"/>
      <c r="R85" s="64">
        <f t="shared" si="2"/>
        <v>0</v>
      </c>
      <c r="S85" s="65">
        <f t="shared" si="4"/>
        <v>0</v>
      </c>
      <c r="T85" s="2">
        <f t="shared" si="3"/>
        <v>0</v>
      </c>
      <c r="U85" s="168"/>
      <c r="V85" s="168"/>
      <c r="W85" s="168"/>
      <c r="X85" s="168"/>
      <c r="Y85" s="168"/>
      <c r="Z85" s="168"/>
      <c r="AA85" s="168"/>
      <c r="AB85" s="168"/>
      <c r="AC85" s="168"/>
      <c r="AD85" s="168"/>
      <c r="AE85" s="168"/>
      <c r="AF85" s="168"/>
      <c r="AG85" s="168"/>
      <c r="AH85" s="168"/>
      <c r="AI85" s="168"/>
      <c r="AJ85" s="168"/>
      <c r="AK85" s="168"/>
      <c r="AL85" s="168"/>
      <c r="AM85" s="168"/>
      <c r="AN85" s="168"/>
    </row>
    <row r="86" spans="1:40" ht="15" hidden="1" customHeight="1" x14ac:dyDescent="0.2">
      <c r="A86" s="190"/>
      <c r="B86" s="191"/>
      <c r="C86" s="191"/>
      <c r="D86" s="192"/>
      <c r="E86" s="61"/>
      <c r="F86" s="70"/>
      <c r="G86" s="71"/>
      <c r="H86" s="71"/>
      <c r="I86" s="132"/>
      <c r="J86" s="133"/>
      <c r="K86" s="133"/>
      <c r="L86" s="72"/>
      <c r="M86" s="73"/>
      <c r="N86" s="73"/>
      <c r="O86" s="75"/>
      <c r="P86" s="141"/>
      <c r="Q86" s="142"/>
      <c r="R86" s="64">
        <f t="shared" si="2"/>
        <v>0</v>
      </c>
      <c r="S86" s="65">
        <f t="shared" si="4"/>
        <v>0</v>
      </c>
      <c r="T86" s="2">
        <f t="shared" si="3"/>
        <v>0</v>
      </c>
      <c r="U86" s="168"/>
      <c r="V86" s="168"/>
      <c r="W86" s="168"/>
      <c r="X86" s="168"/>
      <c r="Y86" s="168"/>
      <c r="Z86" s="168"/>
      <c r="AA86" s="168"/>
      <c r="AB86" s="168"/>
      <c r="AC86" s="168"/>
      <c r="AD86" s="168"/>
      <c r="AE86" s="168"/>
      <c r="AF86" s="168"/>
      <c r="AG86" s="168"/>
      <c r="AH86" s="168"/>
      <c r="AI86" s="168"/>
      <c r="AJ86" s="168"/>
      <c r="AK86" s="168"/>
      <c r="AL86" s="168"/>
      <c r="AM86" s="168"/>
      <c r="AN86" s="168"/>
    </row>
    <row r="87" spans="1:40" ht="31.9" hidden="1" customHeight="1" x14ac:dyDescent="0.2">
      <c r="A87" s="190"/>
      <c r="B87" s="191"/>
      <c r="C87" s="191"/>
      <c r="D87" s="192"/>
      <c r="E87" s="61"/>
      <c r="F87" s="70"/>
      <c r="G87" s="71"/>
      <c r="H87" s="71"/>
      <c r="I87" s="132"/>
      <c r="J87" s="133"/>
      <c r="K87" s="133"/>
      <c r="L87" s="72"/>
      <c r="M87" s="73"/>
      <c r="N87" s="73"/>
      <c r="O87" s="75"/>
      <c r="P87" s="141"/>
      <c r="Q87" s="142"/>
      <c r="R87" s="64">
        <f t="shared" ref="R87:R88" si="5">SUM(L87:Q87)</f>
        <v>0</v>
      </c>
      <c r="S87" s="65">
        <f t="shared" si="4"/>
        <v>0</v>
      </c>
      <c r="T87" s="2">
        <f t="shared" ref="T87:T88" si="6">IF(E87="o",0,SUM(L87:Q87))</f>
        <v>0</v>
      </c>
      <c r="U87" s="168"/>
      <c r="V87" s="168"/>
      <c r="W87" s="168"/>
      <c r="X87" s="168"/>
      <c r="Y87" s="168"/>
      <c r="Z87" s="168"/>
      <c r="AA87" s="168"/>
      <c r="AB87" s="168"/>
      <c r="AC87" s="168"/>
      <c r="AD87" s="168"/>
      <c r="AE87" s="168"/>
      <c r="AF87" s="168"/>
      <c r="AG87" s="168"/>
      <c r="AH87" s="168"/>
      <c r="AI87" s="168"/>
      <c r="AJ87" s="168"/>
      <c r="AK87" s="168"/>
      <c r="AL87" s="168"/>
      <c r="AM87" s="168"/>
      <c r="AN87" s="168"/>
    </row>
    <row r="88" spans="1:40" ht="37.15" hidden="1" customHeight="1" thickBot="1" x14ac:dyDescent="0.25">
      <c r="A88" s="190"/>
      <c r="B88" s="191"/>
      <c r="C88" s="191"/>
      <c r="D88" s="192"/>
      <c r="E88" s="61"/>
      <c r="F88" s="99"/>
      <c r="G88" s="100"/>
      <c r="H88" s="100"/>
      <c r="I88" s="135"/>
      <c r="J88" s="136"/>
      <c r="K88" s="136"/>
      <c r="L88" s="74"/>
      <c r="M88" s="75"/>
      <c r="N88" s="75"/>
      <c r="O88" s="75"/>
      <c r="P88" s="141"/>
      <c r="Q88" s="142"/>
      <c r="R88" s="64">
        <f t="shared" si="5"/>
        <v>0</v>
      </c>
      <c r="S88" s="65">
        <f t="shared" si="4"/>
        <v>0</v>
      </c>
      <c r="T88" s="2">
        <f t="shared" si="6"/>
        <v>0</v>
      </c>
      <c r="U88" s="168"/>
      <c r="V88" s="168"/>
      <c r="W88" s="168"/>
      <c r="X88" s="168"/>
      <c r="Y88" s="168"/>
      <c r="Z88" s="168"/>
      <c r="AA88" s="168"/>
      <c r="AB88" s="168"/>
      <c r="AC88" s="168"/>
      <c r="AD88" s="168"/>
      <c r="AE88" s="168"/>
      <c r="AF88" s="168"/>
      <c r="AG88" s="168"/>
      <c r="AH88" s="168"/>
      <c r="AI88" s="168"/>
      <c r="AJ88" s="168"/>
      <c r="AK88" s="168"/>
      <c r="AL88" s="168"/>
      <c r="AM88" s="168"/>
      <c r="AN88" s="168"/>
    </row>
    <row r="89" spans="1:40" ht="18.75" customHeight="1" thickBot="1" x14ac:dyDescent="0.25">
      <c r="A89" s="319" t="s">
        <v>33</v>
      </c>
      <c r="B89" s="320"/>
      <c r="C89" s="320"/>
      <c r="D89" s="320"/>
      <c r="E89" s="320"/>
      <c r="F89" s="76"/>
      <c r="G89" s="76"/>
      <c r="H89" s="76"/>
      <c r="I89" s="77"/>
      <c r="J89" s="77"/>
      <c r="K89" s="77"/>
      <c r="L89" s="78">
        <f>SUM(mmJaar1)</f>
        <v>0</v>
      </c>
      <c r="M89" s="78">
        <f>SUM(mmJaar2)</f>
        <v>0</v>
      </c>
      <c r="N89" s="78">
        <f>SUM(mmJaar3)</f>
        <v>0</v>
      </c>
      <c r="O89" s="78">
        <f>SUM(mmJaar4)</f>
        <v>0</v>
      </c>
      <c r="P89" s="78">
        <f>SUM(mmJaar5)</f>
        <v>0</v>
      </c>
      <c r="Q89" s="143">
        <f>SUM(mmJaar6)</f>
        <v>0</v>
      </c>
      <c r="R89" s="79">
        <f>SUM(R22:R88)</f>
        <v>0</v>
      </c>
      <c r="S89" s="80">
        <f>SUM(S22:S88)</f>
        <v>0</v>
      </c>
      <c r="T89" s="2">
        <f>SUM(T22:T88)</f>
        <v>0</v>
      </c>
      <c r="U89" s="168"/>
      <c r="V89" s="168"/>
      <c r="W89" s="168"/>
      <c r="X89" s="168"/>
      <c r="Y89" s="168"/>
      <c r="Z89" s="168"/>
      <c r="AA89" s="168"/>
      <c r="AB89" s="168"/>
      <c r="AC89" s="168"/>
      <c r="AD89" s="168"/>
      <c r="AE89" s="168"/>
      <c r="AF89" s="168"/>
      <c r="AG89" s="168"/>
      <c r="AH89" s="168"/>
      <c r="AI89" s="168"/>
      <c r="AJ89" s="168"/>
      <c r="AK89" s="168"/>
      <c r="AL89" s="168"/>
      <c r="AM89" s="168"/>
      <c r="AN89" s="168"/>
    </row>
    <row r="90" spans="1:40" s="5" customFormat="1" ht="166.5" customHeight="1" thickBot="1" x14ac:dyDescent="0.25">
      <c r="A90" s="317" t="s">
        <v>79</v>
      </c>
      <c r="B90" s="318"/>
      <c r="C90" s="318"/>
      <c r="D90" s="318"/>
      <c r="E90" s="318"/>
      <c r="F90" s="318"/>
      <c r="G90" s="318"/>
      <c r="H90" s="318"/>
      <c r="I90" s="318"/>
      <c r="J90" s="318"/>
      <c r="K90" s="318"/>
      <c r="L90" s="318"/>
      <c r="M90" s="318"/>
      <c r="N90" s="318"/>
      <c r="O90" s="318"/>
      <c r="P90" s="318"/>
      <c r="Q90" s="318"/>
      <c r="R90" s="318"/>
      <c r="S90" s="318"/>
      <c r="U90" s="172"/>
      <c r="V90" s="172"/>
      <c r="W90" s="172"/>
      <c r="X90" s="172"/>
      <c r="Y90" s="172"/>
      <c r="Z90" s="172"/>
      <c r="AA90" s="172"/>
      <c r="AB90" s="172"/>
      <c r="AC90" s="172"/>
      <c r="AD90" s="172"/>
      <c r="AE90" s="172"/>
      <c r="AF90" s="172"/>
      <c r="AG90" s="172"/>
      <c r="AH90" s="172"/>
      <c r="AI90" s="172"/>
      <c r="AJ90" s="172"/>
      <c r="AK90" s="172"/>
      <c r="AL90" s="172"/>
      <c r="AM90" s="172"/>
      <c r="AN90" s="172"/>
    </row>
    <row r="91" spans="1:40" s="5" customFormat="1" ht="15" customHeight="1" x14ac:dyDescent="0.2">
      <c r="A91" s="290" t="s">
        <v>34</v>
      </c>
      <c r="B91" s="291"/>
      <c r="C91" s="291"/>
      <c r="D91" s="291"/>
      <c r="E91" s="291"/>
      <c r="F91" s="291"/>
      <c r="G91" s="291"/>
      <c r="H91" s="291"/>
      <c r="I91" s="291"/>
      <c r="J91" s="291"/>
      <c r="K91" s="291"/>
      <c r="L91" s="291"/>
      <c r="M91" s="291"/>
      <c r="N91" s="291"/>
      <c r="O91" s="291"/>
      <c r="P91" s="291"/>
      <c r="Q91" s="291"/>
      <c r="R91" s="291"/>
      <c r="S91" s="292"/>
      <c r="U91" s="172"/>
      <c r="V91" s="172"/>
      <c r="W91" s="172"/>
      <c r="X91" s="172"/>
      <c r="Y91" s="172"/>
      <c r="Z91" s="172"/>
      <c r="AA91" s="172"/>
      <c r="AB91" s="172"/>
      <c r="AC91" s="172"/>
      <c r="AD91" s="172"/>
      <c r="AE91" s="172"/>
      <c r="AF91" s="172"/>
      <c r="AG91" s="172"/>
      <c r="AH91" s="172"/>
      <c r="AI91" s="172"/>
      <c r="AJ91" s="172"/>
      <c r="AK91" s="172"/>
      <c r="AL91" s="172"/>
      <c r="AM91" s="172"/>
      <c r="AN91" s="172"/>
    </row>
    <row r="92" spans="1:40" s="5" customFormat="1" ht="15" customHeight="1" x14ac:dyDescent="0.2">
      <c r="A92" s="293"/>
      <c r="B92" s="294"/>
      <c r="C92" s="294"/>
      <c r="D92" s="294"/>
      <c r="E92" s="294"/>
      <c r="F92" s="294"/>
      <c r="G92" s="294"/>
      <c r="H92" s="294"/>
      <c r="I92" s="294"/>
      <c r="J92" s="294"/>
      <c r="K92" s="294"/>
      <c r="L92" s="294"/>
      <c r="M92" s="294"/>
      <c r="N92" s="294"/>
      <c r="O92" s="294"/>
      <c r="P92" s="294"/>
      <c r="Q92" s="294"/>
      <c r="R92" s="294"/>
      <c r="S92" s="295"/>
      <c r="U92" s="172"/>
      <c r="V92" s="172"/>
      <c r="W92" s="172"/>
      <c r="X92" s="172"/>
      <c r="Y92" s="172"/>
      <c r="Z92" s="172"/>
      <c r="AA92" s="172"/>
      <c r="AB92" s="172"/>
      <c r="AC92" s="172"/>
      <c r="AD92" s="172"/>
      <c r="AE92" s="172"/>
      <c r="AF92" s="172"/>
      <c r="AG92" s="172"/>
      <c r="AH92" s="172"/>
      <c r="AI92" s="172"/>
      <c r="AJ92" s="172"/>
      <c r="AK92" s="172"/>
      <c r="AL92" s="172"/>
      <c r="AM92" s="172"/>
      <c r="AN92" s="172"/>
    </row>
    <row r="93" spans="1:40" s="5" customFormat="1" ht="15" customHeight="1" x14ac:dyDescent="0.2">
      <c r="A93" s="296"/>
      <c r="B93" s="297"/>
      <c r="C93" s="297"/>
      <c r="D93" s="297"/>
      <c r="E93" s="297"/>
      <c r="F93" s="297"/>
      <c r="G93" s="297"/>
      <c r="H93" s="297"/>
      <c r="I93" s="297"/>
      <c r="J93" s="297"/>
      <c r="K93" s="297"/>
      <c r="L93" s="297"/>
      <c r="M93" s="297"/>
      <c r="N93" s="297"/>
      <c r="O93" s="297"/>
      <c r="P93" s="297"/>
      <c r="Q93" s="297"/>
      <c r="R93" s="297"/>
      <c r="S93" s="298"/>
      <c r="U93" s="172"/>
      <c r="V93" s="172"/>
      <c r="W93" s="172"/>
      <c r="X93" s="172"/>
      <c r="Y93" s="172"/>
      <c r="Z93" s="172"/>
      <c r="AA93" s="172"/>
      <c r="AB93" s="172"/>
      <c r="AC93" s="172"/>
      <c r="AD93" s="172"/>
      <c r="AE93" s="172"/>
      <c r="AF93" s="172"/>
      <c r="AG93" s="172"/>
      <c r="AH93" s="172"/>
      <c r="AI93" s="172"/>
      <c r="AJ93" s="172"/>
      <c r="AK93" s="172"/>
      <c r="AL93" s="172"/>
      <c r="AM93" s="172"/>
      <c r="AN93" s="172"/>
    </row>
    <row r="94" spans="1:40" s="5" customFormat="1" ht="15" customHeight="1" x14ac:dyDescent="0.2">
      <c r="A94" s="296"/>
      <c r="B94" s="297"/>
      <c r="C94" s="297"/>
      <c r="D94" s="297"/>
      <c r="E94" s="297"/>
      <c r="F94" s="297"/>
      <c r="G94" s="297"/>
      <c r="H94" s="297"/>
      <c r="I94" s="297"/>
      <c r="J94" s="297"/>
      <c r="K94" s="297"/>
      <c r="L94" s="297"/>
      <c r="M94" s="297"/>
      <c r="N94" s="297"/>
      <c r="O94" s="297"/>
      <c r="P94" s="297"/>
      <c r="Q94" s="297"/>
      <c r="R94" s="297"/>
      <c r="S94" s="298"/>
      <c r="U94" s="172"/>
      <c r="V94" s="172"/>
      <c r="W94" s="172"/>
      <c r="X94" s="172"/>
      <c r="Y94" s="172"/>
      <c r="Z94" s="172"/>
      <c r="AA94" s="172"/>
      <c r="AB94" s="172"/>
      <c r="AC94" s="172"/>
      <c r="AD94" s="172"/>
      <c r="AE94" s="172"/>
      <c r="AF94" s="172"/>
      <c r="AG94" s="172"/>
      <c r="AH94" s="172"/>
      <c r="AI94" s="172"/>
      <c r="AJ94" s="172"/>
      <c r="AK94" s="172"/>
      <c r="AL94" s="172"/>
      <c r="AM94" s="172"/>
      <c r="AN94" s="172"/>
    </row>
    <row r="95" spans="1:40" s="5" customFormat="1" ht="15" customHeight="1" x14ac:dyDescent="0.2">
      <c r="A95" s="296"/>
      <c r="B95" s="297"/>
      <c r="C95" s="297"/>
      <c r="D95" s="297"/>
      <c r="E95" s="297"/>
      <c r="F95" s="297"/>
      <c r="G95" s="297"/>
      <c r="H95" s="297"/>
      <c r="I95" s="297"/>
      <c r="J95" s="297"/>
      <c r="K95" s="297"/>
      <c r="L95" s="297"/>
      <c r="M95" s="297"/>
      <c r="N95" s="297"/>
      <c r="O95" s="297"/>
      <c r="P95" s="297"/>
      <c r="Q95" s="297"/>
      <c r="R95" s="297"/>
      <c r="S95" s="298"/>
      <c r="U95" s="172"/>
      <c r="V95" s="172"/>
      <c r="W95" s="172"/>
      <c r="X95" s="172"/>
      <c r="Y95" s="172"/>
      <c r="Z95" s="172"/>
      <c r="AA95" s="172"/>
      <c r="AB95" s="172"/>
      <c r="AC95" s="172"/>
      <c r="AD95" s="172"/>
      <c r="AE95" s="172"/>
      <c r="AF95" s="172"/>
      <c r="AG95" s="172"/>
      <c r="AH95" s="172"/>
      <c r="AI95" s="172"/>
      <c r="AJ95" s="172"/>
      <c r="AK95" s="172"/>
      <c r="AL95" s="172"/>
      <c r="AM95" s="172"/>
      <c r="AN95" s="172"/>
    </row>
    <row r="96" spans="1:40" s="5" customFormat="1" ht="15" customHeight="1" x14ac:dyDescent="0.2">
      <c r="A96" s="296"/>
      <c r="B96" s="297"/>
      <c r="C96" s="297"/>
      <c r="D96" s="297"/>
      <c r="E96" s="297"/>
      <c r="F96" s="297"/>
      <c r="G96" s="297"/>
      <c r="H96" s="297"/>
      <c r="I96" s="297"/>
      <c r="J96" s="297"/>
      <c r="K96" s="297"/>
      <c r="L96" s="297"/>
      <c r="M96" s="297"/>
      <c r="N96" s="297"/>
      <c r="O96" s="297"/>
      <c r="P96" s="297"/>
      <c r="Q96" s="297"/>
      <c r="R96" s="297"/>
      <c r="S96" s="298"/>
      <c r="U96" s="172"/>
      <c r="V96" s="172"/>
      <c r="W96" s="172"/>
      <c r="X96" s="172"/>
      <c r="Y96" s="172"/>
      <c r="Z96" s="172"/>
      <c r="AA96" s="172"/>
      <c r="AB96" s="172"/>
      <c r="AC96" s="172"/>
      <c r="AD96" s="172"/>
      <c r="AE96" s="172"/>
      <c r="AF96" s="172"/>
      <c r="AG96" s="172"/>
      <c r="AH96" s="172"/>
      <c r="AI96" s="172"/>
      <c r="AJ96" s="172"/>
      <c r="AK96" s="172"/>
      <c r="AL96" s="172"/>
      <c r="AM96" s="172"/>
      <c r="AN96" s="172"/>
    </row>
    <row r="97" spans="1:40" s="5" customFormat="1" ht="15" customHeight="1" x14ac:dyDescent="0.2">
      <c r="A97" s="296"/>
      <c r="B97" s="297"/>
      <c r="C97" s="297"/>
      <c r="D97" s="297"/>
      <c r="E97" s="297"/>
      <c r="F97" s="297"/>
      <c r="G97" s="297"/>
      <c r="H97" s="297"/>
      <c r="I97" s="297"/>
      <c r="J97" s="297"/>
      <c r="K97" s="297"/>
      <c r="L97" s="297"/>
      <c r="M97" s="297"/>
      <c r="N97" s="297"/>
      <c r="O97" s="297"/>
      <c r="P97" s="297"/>
      <c r="Q97" s="297"/>
      <c r="R97" s="297"/>
      <c r="S97" s="298"/>
      <c r="U97" s="172"/>
      <c r="V97" s="172"/>
      <c r="W97" s="172"/>
      <c r="X97" s="172"/>
      <c r="Y97" s="172"/>
      <c r="Z97" s="172"/>
      <c r="AA97" s="172"/>
      <c r="AB97" s="172"/>
      <c r="AC97" s="172"/>
      <c r="AD97" s="172"/>
      <c r="AE97" s="172"/>
      <c r="AF97" s="172"/>
      <c r="AG97" s="172"/>
      <c r="AH97" s="172"/>
      <c r="AI97" s="172"/>
      <c r="AJ97" s="172"/>
      <c r="AK97" s="172"/>
      <c r="AL97" s="172"/>
      <c r="AM97" s="172"/>
      <c r="AN97" s="172"/>
    </row>
    <row r="98" spans="1:40" s="5" customFormat="1" ht="15" customHeight="1" x14ac:dyDescent="0.2">
      <c r="A98" s="296"/>
      <c r="B98" s="297"/>
      <c r="C98" s="297"/>
      <c r="D98" s="297"/>
      <c r="E98" s="297"/>
      <c r="F98" s="297"/>
      <c r="G98" s="297"/>
      <c r="H98" s="297"/>
      <c r="I98" s="297"/>
      <c r="J98" s="297"/>
      <c r="K98" s="297"/>
      <c r="L98" s="297"/>
      <c r="M98" s="297"/>
      <c r="N98" s="297"/>
      <c r="O98" s="297"/>
      <c r="P98" s="297"/>
      <c r="Q98" s="297"/>
      <c r="R98" s="297"/>
      <c r="S98" s="298"/>
      <c r="U98" s="172"/>
      <c r="V98" s="172"/>
      <c r="W98" s="172"/>
      <c r="X98" s="172"/>
      <c r="Y98" s="172"/>
      <c r="Z98" s="172"/>
      <c r="AA98" s="172"/>
      <c r="AB98" s="172"/>
      <c r="AC98" s="172"/>
      <c r="AD98" s="172"/>
      <c r="AE98" s="172"/>
      <c r="AF98" s="172"/>
      <c r="AG98" s="172"/>
      <c r="AH98" s="172"/>
      <c r="AI98" s="172"/>
      <c r="AJ98" s="172"/>
      <c r="AK98" s="172"/>
      <c r="AL98" s="172"/>
      <c r="AM98" s="172"/>
      <c r="AN98" s="172"/>
    </row>
    <row r="99" spans="1:40" s="5" customFormat="1" ht="15" customHeight="1" x14ac:dyDescent="0.2">
      <c r="A99" s="296"/>
      <c r="B99" s="297"/>
      <c r="C99" s="297"/>
      <c r="D99" s="297"/>
      <c r="E99" s="297"/>
      <c r="F99" s="297"/>
      <c r="G99" s="297"/>
      <c r="H99" s="297"/>
      <c r="I99" s="297"/>
      <c r="J99" s="297"/>
      <c r="K99" s="297"/>
      <c r="L99" s="297"/>
      <c r="M99" s="297"/>
      <c r="N99" s="297"/>
      <c r="O99" s="297"/>
      <c r="P99" s="297"/>
      <c r="Q99" s="297"/>
      <c r="R99" s="297"/>
      <c r="S99" s="298"/>
      <c r="U99" s="172"/>
      <c r="V99" s="172"/>
      <c r="W99" s="172"/>
      <c r="X99" s="172"/>
      <c r="Y99" s="172"/>
      <c r="Z99" s="172"/>
      <c r="AA99" s="172"/>
      <c r="AB99" s="172"/>
      <c r="AC99" s="172"/>
      <c r="AD99" s="172"/>
      <c r="AE99" s="172"/>
      <c r="AF99" s="172"/>
      <c r="AG99" s="172"/>
      <c r="AH99" s="172"/>
      <c r="AI99" s="172"/>
      <c r="AJ99" s="172"/>
      <c r="AK99" s="172"/>
      <c r="AL99" s="172"/>
      <c r="AM99" s="172"/>
      <c r="AN99" s="172"/>
    </row>
    <row r="100" spans="1:40" s="5" customFormat="1" ht="15" customHeight="1" thickBot="1" x14ac:dyDescent="0.25">
      <c r="A100" s="299"/>
      <c r="B100" s="300"/>
      <c r="C100" s="300"/>
      <c r="D100" s="300"/>
      <c r="E100" s="300"/>
      <c r="F100" s="300"/>
      <c r="G100" s="300"/>
      <c r="H100" s="300"/>
      <c r="I100" s="300"/>
      <c r="J100" s="300"/>
      <c r="K100" s="300"/>
      <c r="L100" s="300"/>
      <c r="M100" s="300"/>
      <c r="N100" s="300"/>
      <c r="O100" s="300"/>
      <c r="P100" s="300"/>
      <c r="Q100" s="300"/>
      <c r="R100" s="300"/>
      <c r="S100" s="301"/>
      <c r="U100" s="172"/>
      <c r="V100" s="172"/>
      <c r="W100" s="172"/>
      <c r="X100" s="172"/>
      <c r="Y100" s="172"/>
      <c r="Z100" s="172"/>
      <c r="AA100" s="172"/>
      <c r="AB100" s="172"/>
      <c r="AC100" s="172"/>
      <c r="AD100" s="172"/>
      <c r="AE100" s="172"/>
      <c r="AF100" s="172"/>
      <c r="AG100" s="172"/>
      <c r="AH100" s="172"/>
      <c r="AI100" s="172"/>
      <c r="AJ100" s="172"/>
      <c r="AK100" s="172"/>
      <c r="AL100" s="172"/>
      <c r="AM100" s="172"/>
      <c r="AN100" s="172"/>
    </row>
    <row r="101" spans="1:40" s="5" customFormat="1" ht="15" customHeight="1" thickBot="1" x14ac:dyDescent="0.25">
      <c r="H101" s="6"/>
      <c r="O101" s="6"/>
      <c r="P101" s="6"/>
      <c r="Q101" s="6"/>
      <c r="U101" s="172"/>
      <c r="V101" s="172"/>
      <c r="W101" s="172"/>
      <c r="X101" s="172"/>
      <c r="Y101" s="172"/>
      <c r="Z101" s="172"/>
      <c r="AA101" s="172"/>
      <c r="AB101" s="172"/>
      <c r="AC101" s="172"/>
      <c r="AD101" s="172"/>
      <c r="AE101" s="172"/>
      <c r="AF101" s="172"/>
      <c r="AG101" s="172"/>
      <c r="AH101" s="172"/>
      <c r="AI101" s="172"/>
      <c r="AJ101" s="172"/>
      <c r="AK101" s="172"/>
      <c r="AL101" s="172"/>
      <c r="AM101" s="172"/>
      <c r="AN101" s="172"/>
    </row>
    <row r="102" spans="1:40" s="5" customFormat="1" ht="15" customHeight="1" thickBot="1" x14ac:dyDescent="0.25">
      <c r="A102" s="279" t="s">
        <v>35</v>
      </c>
      <c r="B102" s="280"/>
      <c r="C102" s="280"/>
      <c r="D102" s="280"/>
      <c r="E102" s="280"/>
      <c r="F102" s="281"/>
      <c r="G102" s="7"/>
      <c r="H102" s="7"/>
      <c r="I102" s="7"/>
      <c r="J102" s="7"/>
      <c r="K102" s="7"/>
      <c r="L102" s="7"/>
      <c r="M102" s="7"/>
      <c r="N102" s="7"/>
      <c r="O102" s="2"/>
      <c r="P102" s="2"/>
      <c r="Q102" s="2"/>
      <c r="R102" s="2"/>
      <c r="S102" s="2"/>
      <c r="U102" s="172"/>
      <c r="V102" s="172"/>
      <c r="W102" s="172"/>
      <c r="X102" s="172"/>
      <c r="Y102" s="172"/>
      <c r="Z102" s="172"/>
      <c r="AA102" s="172"/>
      <c r="AB102" s="172"/>
      <c r="AC102" s="172"/>
      <c r="AD102" s="172"/>
      <c r="AE102" s="172"/>
      <c r="AF102" s="172"/>
      <c r="AG102" s="172"/>
      <c r="AH102" s="172"/>
      <c r="AI102" s="172"/>
      <c r="AJ102" s="172"/>
      <c r="AK102" s="172"/>
      <c r="AL102" s="172"/>
      <c r="AM102" s="172"/>
      <c r="AN102" s="172"/>
    </row>
    <row r="103" spans="1:40" s="5" customFormat="1" ht="15" customHeight="1" thickBot="1" x14ac:dyDescent="0.25">
      <c r="A103" s="38"/>
      <c r="B103" s="25"/>
      <c r="C103" s="26" t="s">
        <v>36</v>
      </c>
      <c r="D103" s="26" t="s">
        <v>37</v>
      </c>
      <c r="E103" s="26" t="s">
        <v>38</v>
      </c>
      <c r="F103" s="32"/>
      <c r="G103" s="2"/>
      <c r="H103" s="2"/>
      <c r="I103" s="2"/>
      <c r="J103" s="2"/>
      <c r="K103" s="2"/>
      <c r="L103" s="2"/>
      <c r="M103" s="2"/>
      <c r="N103" s="2"/>
      <c r="O103" s="2"/>
      <c r="P103" s="2"/>
      <c r="Q103" s="2"/>
      <c r="R103" s="2"/>
      <c r="S103" s="2"/>
      <c r="U103" s="172"/>
      <c r="V103" s="172"/>
      <c r="W103" s="172"/>
      <c r="X103" s="172"/>
      <c r="Y103" s="172"/>
      <c r="Z103" s="172"/>
      <c r="AA103" s="172"/>
      <c r="AB103" s="172"/>
      <c r="AC103" s="172"/>
      <c r="AD103" s="172"/>
      <c r="AE103" s="172"/>
      <c r="AF103" s="172"/>
      <c r="AG103" s="172"/>
      <c r="AH103" s="172"/>
      <c r="AI103" s="172"/>
      <c r="AJ103" s="172"/>
      <c r="AK103" s="172"/>
      <c r="AL103" s="172"/>
      <c r="AM103" s="172"/>
      <c r="AN103" s="172"/>
    </row>
    <row r="104" spans="1:40" s="5" customFormat="1" ht="15" customHeight="1" thickBot="1" x14ac:dyDescent="0.25">
      <c r="A104" s="28" t="s">
        <v>39</v>
      </c>
      <c r="B104" s="29"/>
      <c r="C104" s="30">
        <f>T89</f>
        <v>0</v>
      </c>
      <c r="D104" s="37">
        <f>+C104/12</f>
        <v>0</v>
      </c>
      <c r="E104" s="164">
        <v>25000</v>
      </c>
      <c r="F104" s="109">
        <f>$E$104*$D$104</f>
        <v>0</v>
      </c>
      <c r="G104" s="2"/>
      <c r="H104" s="2"/>
      <c r="I104" s="2"/>
      <c r="J104" s="2"/>
      <c r="K104" s="2"/>
      <c r="L104" s="2"/>
      <c r="M104" s="2"/>
      <c r="N104" s="2"/>
      <c r="O104" s="2"/>
      <c r="P104" s="2"/>
      <c r="Q104" s="2"/>
      <c r="R104" s="2"/>
      <c r="S104" s="2"/>
      <c r="U104" s="172"/>
      <c r="V104" s="172"/>
      <c r="W104" s="172"/>
      <c r="X104" s="172"/>
      <c r="Y104" s="172"/>
      <c r="Z104" s="172"/>
      <c r="AA104" s="172"/>
      <c r="AB104" s="172"/>
      <c r="AC104" s="172"/>
      <c r="AD104" s="172"/>
      <c r="AE104" s="172"/>
      <c r="AF104" s="172"/>
      <c r="AG104" s="172"/>
      <c r="AH104" s="172"/>
      <c r="AI104" s="172"/>
      <c r="AJ104" s="172"/>
      <c r="AK104" s="172"/>
      <c r="AL104" s="172"/>
      <c r="AM104" s="172"/>
      <c r="AN104" s="172"/>
    </row>
    <row r="105" spans="1:40" s="5" customFormat="1" ht="26.25" customHeight="1" x14ac:dyDescent="0.2">
      <c r="A105" s="282" t="s">
        <v>40</v>
      </c>
      <c r="B105" s="282"/>
      <c r="C105" s="282"/>
      <c r="D105" s="282"/>
      <c r="E105" s="282"/>
      <c r="F105" s="282"/>
      <c r="G105" s="8"/>
      <c r="H105" s="9"/>
      <c r="I105" s="9"/>
      <c r="J105" s="9"/>
      <c r="K105" s="9"/>
      <c r="L105" s="9"/>
      <c r="M105" s="9"/>
      <c r="N105" s="9"/>
      <c r="O105" s="2"/>
      <c r="P105" s="2"/>
      <c r="Q105" s="2"/>
      <c r="R105" s="2"/>
      <c r="S105" s="2"/>
      <c r="U105" s="172"/>
      <c r="V105" s="172"/>
      <c r="W105" s="172"/>
      <c r="X105" s="172"/>
      <c r="Y105" s="172"/>
      <c r="Z105" s="172"/>
      <c r="AA105" s="172"/>
      <c r="AB105" s="172"/>
      <c r="AC105" s="172"/>
      <c r="AD105" s="172"/>
      <c r="AE105" s="172"/>
      <c r="AF105" s="172"/>
      <c r="AG105" s="172"/>
      <c r="AH105" s="172"/>
      <c r="AI105" s="172"/>
      <c r="AJ105" s="172"/>
      <c r="AK105" s="172"/>
      <c r="AL105" s="172"/>
      <c r="AM105" s="172"/>
      <c r="AN105" s="172"/>
    </row>
    <row r="106" spans="1:40" s="5" customFormat="1" ht="14.25" customHeight="1" thickBot="1" x14ac:dyDescent="0.25">
      <c r="A106" s="2"/>
      <c r="B106" s="2"/>
      <c r="C106" s="2"/>
      <c r="D106" s="2"/>
      <c r="E106" s="2"/>
      <c r="F106" s="2"/>
      <c r="G106" s="10"/>
      <c r="H106" s="10"/>
      <c r="I106" s="10"/>
      <c r="J106" s="10"/>
      <c r="K106" s="10"/>
      <c r="L106" s="10"/>
      <c r="M106" s="10"/>
      <c r="N106" s="10"/>
      <c r="O106" s="2"/>
      <c r="P106" s="2"/>
      <c r="Q106" s="2"/>
      <c r="R106" s="2"/>
      <c r="S106" s="2"/>
      <c r="U106" s="172"/>
      <c r="V106" s="172"/>
      <c r="W106" s="172"/>
      <c r="X106" s="172"/>
      <c r="Y106" s="172"/>
      <c r="Z106" s="172"/>
      <c r="AA106" s="172"/>
      <c r="AB106" s="172"/>
      <c r="AC106" s="172"/>
      <c r="AD106" s="172"/>
      <c r="AE106" s="172"/>
      <c r="AF106" s="172"/>
      <c r="AG106" s="172"/>
      <c r="AH106" s="172"/>
      <c r="AI106" s="172"/>
      <c r="AJ106" s="172"/>
      <c r="AK106" s="172"/>
      <c r="AL106" s="172"/>
      <c r="AM106" s="172"/>
      <c r="AN106" s="172"/>
    </row>
    <row r="107" spans="1:40" s="5" customFormat="1" ht="15" customHeight="1" x14ac:dyDescent="0.2">
      <c r="A107" s="302" t="s">
        <v>41</v>
      </c>
      <c r="B107" s="303"/>
      <c r="C107" s="303"/>
      <c r="D107" s="303"/>
      <c r="E107" s="303"/>
      <c r="F107" s="303"/>
      <c r="G107" s="10"/>
      <c r="H107" s="10"/>
      <c r="I107" s="10"/>
      <c r="J107" s="10"/>
      <c r="K107" s="10"/>
      <c r="L107" s="10"/>
      <c r="M107" s="10"/>
      <c r="N107" s="10"/>
      <c r="O107" s="2"/>
      <c r="P107" s="2"/>
      <c r="Q107" s="2"/>
      <c r="R107" s="2"/>
      <c r="S107" s="2"/>
      <c r="U107" s="172"/>
      <c r="V107" s="172"/>
      <c r="W107" s="172"/>
      <c r="X107" s="172"/>
      <c r="Y107" s="172"/>
      <c r="Z107" s="172"/>
      <c r="AA107" s="172"/>
      <c r="AB107" s="172"/>
      <c r="AC107" s="172"/>
      <c r="AD107" s="172"/>
      <c r="AE107" s="172"/>
      <c r="AF107" s="172"/>
      <c r="AG107" s="172"/>
      <c r="AH107" s="172"/>
      <c r="AI107" s="172"/>
      <c r="AJ107" s="172"/>
      <c r="AK107" s="172"/>
      <c r="AL107" s="172"/>
      <c r="AM107" s="172"/>
      <c r="AN107" s="172"/>
    </row>
    <row r="108" spans="1:40" s="5" customFormat="1" ht="15" customHeight="1" thickBot="1" x14ac:dyDescent="0.25">
      <c r="A108" s="31"/>
      <c r="B108" s="27"/>
      <c r="C108" s="26" t="s">
        <v>36</v>
      </c>
      <c r="D108" s="26" t="s">
        <v>37</v>
      </c>
      <c r="E108" s="26" t="s">
        <v>42</v>
      </c>
      <c r="F108" s="32" t="s">
        <v>43</v>
      </c>
      <c r="G108" s="11"/>
      <c r="H108" s="11"/>
      <c r="I108" s="11"/>
      <c r="J108" s="11"/>
      <c r="K108" s="11"/>
      <c r="L108" s="11"/>
      <c r="M108" s="11"/>
      <c r="N108" s="11"/>
      <c r="O108" s="2"/>
      <c r="P108" s="2"/>
      <c r="Q108" s="2"/>
      <c r="R108" s="2"/>
      <c r="S108" s="2"/>
      <c r="U108" s="172"/>
      <c r="V108" s="172"/>
      <c r="W108" s="172"/>
      <c r="X108" s="172"/>
      <c r="Y108" s="172"/>
      <c r="Z108" s="172"/>
      <c r="AA108" s="172"/>
      <c r="AB108" s="172"/>
      <c r="AC108" s="172"/>
      <c r="AD108" s="172"/>
      <c r="AE108" s="172"/>
      <c r="AF108" s="172"/>
      <c r="AG108" s="172"/>
      <c r="AH108" s="172"/>
      <c r="AI108" s="172"/>
      <c r="AJ108" s="172"/>
      <c r="AK108" s="172"/>
      <c r="AL108" s="172"/>
      <c r="AM108" s="172"/>
      <c r="AN108" s="172"/>
    </row>
    <row r="109" spans="1:40" s="5" customFormat="1" ht="15" customHeight="1" thickBot="1" x14ac:dyDescent="0.25">
      <c r="A109" s="33" t="s">
        <v>44</v>
      </c>
      <c r="B109" s="34"/>
      <c r="C109" s="35">
        <f>R89</f>
        <v>0</v>
      </c>
      <c r="D109" s="36">
        <f>C109/12</f>
        <v>0</v>
      </c>
      <c r="E109" s="110">
        <f>25000*D109</f>
        <v>0</v>
      </c>
      <c r="F109" s="109">
        <v>0</v>
      </c>
      <c r="G109" s="12"/>
      <c r="H109" s="12"/>
      <c r="I109" s="12"/>
      <c r="J109" s="12"/>
      <c r="K109" s="12"/>
      <c r="L109" s="12"/>
      <c r="M109" s="12"/>
      <c r="N109" s="12"/>
      <c r="O109" s="13"/>
      <c r="P109" s="13"/>
      <c r="Q109" s="13"/>
      <c r="R109" s="13"/>
      <c r="S109" s="13"/>
      <c r="U109" s="172"/>
      <c r="V109" s="172"/>
      <c r="W109" s="172"/>
      <c r="X109" s="172"/>
      <c r="Y109" s="172"/>
      <c r="Z109" s="172"/>
      <c r="AA109" s="172"/>
      <c r="AB109" s="172"/>
      <c r="AC109" s="172"/>
      <c r="AD109" s="172"/>
      <c r="AE109" s="172"/>
      <c r="AF109" s="172"/>
      <c r="AG109" s="172"/>
      <c r="AH109" s="172"/>
      <c r="AI109" s="172"/>
      <c r="AJ109" s="172"/>
      <c r="AK109" s="172"/>
      <c r="AL109" s="172"/>
      <c r="AM109" s="172"/>
      <c r="AN109" s="172"/>
    </row>
    <row r="110" spans="1:40" s="5" customFormat="1" ht="90" customHeight="1" x14ac:dyDescent="0.2">
      <c r="A110" s="289" t="s">
        <v>45</v>
      </c>
      <c r="B110" s="289"/>
      <c r="C110" s="289"/>
      <c r="D110" s="289"/>
      <c r="E110" s="289"/>
      <c r="F110" s="289"/>
      <c r="G110" s="14"/>
      <c r="H110" s="14"/>
      <c r="I110" s="14"/>
      <c r="J110" s="14"/>
      <c r="K110" s="14"/>
      <c r="L110" s="14"/>
      <c r="M110" s="14"/>
      <c r="N110" s="14"/>
      <c r="O110" s="2"/>
      <c r="P110" s="2"/>
      <c r="Q110" s="2"/>
      <c r="R110" s="2"/>
      <c r="S110" s="2"/>
      <c r="U110" s="172"/>
      <c r="V110" s="172"/>
      <c r="W110" s="172"/>
      <c r="X110" s="172"/>
      <c r="Y110" s="172"/>
      <c r="Z110" s="172"/>
      <c r="AA110" s="172"/>
      <c r="AB110" s="172"/>
      <c r="AC110" s="172"/>
      <c r="AD110" s="172"/>
      <c r="AE110" s="172"/>
      <c r="AF110" s="172"/>
      <c r="AG110" s="172"/>
      <c r="AH110" s="172"/>
      <c r="AI110" s="172"/>
      <c r="AJ110" s="172"/>
      <c r="AK110" s="172"/>
      <c r="AL110" s="172"/>
      <c r="AM110" s="172"/>
      <c r="AN110" s="172"/>
    </row>
    <row r="111" spans="1:40" ht="15" customHeight="1" thickBot="1" x14ac:dyDescent="0.25">
      <c r="A111" s="16"/>
      <c r="B111" s="16"/>
      <c r="C111" s="1"/>
      <c r="D111" s="1"/>
      <c r="E111" s="1"/>
      <c r="F111" s="1"/>
      <c r="G111" s="15"/>
      <c r="H111" s="2"/>
      <c r="U111" s="168"/>
      <c r="V111" s="168"/>
      <c r="W111" s="168"/>
      <c r="X111" s="168"/>
      <c r="Y111" s="168"/>
      <c r="Z111" s="168"/>
      <c r="AA111" s="168"/>
      <c r="AB111" s="168"/>
      <c r="AC111" s="168"/>
      <c r="AD111" s="168"/>
      <c r="AE111" s="168"/>
      <c r="AF111" s="168"/>
      <c r="AG111" s="168"/>
      <c r="AH111" s="168"/>
      <c r="AI111" s="168"/>
      <c r="AJ111" s="168"/>
      <c r="AK111" s="168"/>
      <c r="AL111" s="168"/>
      <c r="AM111" s="168"/>
      <c r="AN111" s="168"/>
    </row>
    <row r="112" spans="1:40" ht="15" customHeight="1" x14ac:dyDescent="0.2">
      <c r="A112" s="283" t="s">
        <v>46</v>
      </c>
      <c r="B112" s="284"/>
      <c r="C112" s="284"/>
      <c r="D112" s="284"/>
      <c r="E112" s="284"/>
      <c r="F112" s="284"/>
      <c r="G112" s="284"/>
      <c r="H112" s="284"/>
      <c r="I112" s="284"/>
      <c r="J112" s="284"/>
      <c r="K112" s="284"/>
      <c r="L112" s="284"/>
      <c r="M112" s="284"/>
      <c r="N112" s="284"/>
      <c r="O112" s="284"/>
      <c r="P112" s="284"/>
      <c r="Q112" s="284"/>
      <c r="R112" s="284"/>
      <c r="S112" s="285"/>
      <c r="U112" s="168"/>
      <c r="V112" s="168"/>
      <c r="W112" s="168"/>
      <c r="X112" s="168"/>
      <c r="Y112" s="168"/>
      <c r="Z112" s="168"/>
      <c r="AA112" s="168"/>
      <c r="AB112" s="168"/>
      <c r="AC112" s="168"/>
      <c r="AD112" s="168"/>
      <c r="AE112" s="168"/>
      <c r="AF112" s="168"/>
      <c r="AG112" s="168"/>
      <c r="AH112" s="168"/>
      <c r="AI112" s="168"/>
      <c r="AJ112" s="168"/>
      <c r="AK112" s="168"/>
      <c r="AL112" s="168"/>
      <c r="AM112" s="168"/>
      <c r="AN112" s="168"/>
    </row>
    <row r="113" spans="1:40" ht="15" customHeight="1" x14ac:dyDescent="0.2">
      <c r="A113" s="286"/>
      <c r="B113" s="287"/>
      <c r="C113" s="287"/>
      <c r="D113" s="287"/>
      <c r="E113" s="287"/>
      <c r="F113" s="287"/>
      <c r="G113" s="287"/>
      <c r="H113" s="287"/>
      <c r="I113" s="287"/>
      <c r="J113" s="287"/>
      <c r="K113" s="287"/>
      <c r="L113" s="287"/>
      <c r="M113" s="287"/>
      <c r="N113" s="287"/>
      <c r="O113" s="287"/>
      <c r="P113" s="287"/>
      <c r="Q113" s="287"/>
      <c r="R113" s="287"/>
      <c r="S113" s="288"/>
      <c r="U113" s="168"/>
      <c r="V113" s="168"/>
      <c r="W113" s="168"/>
      <c r="X113" s="168"/>
      <c r="Y113" s="168"/>
      <c r="Z113" s="168"/>
      <c r="AA113" s="168"/>
      <c r="AB113" s="168"/>
      <c r="AC113" s="168"/>
      <c r="AD113" s="168"/>
      <c r="AE113" s="168"/>
      <c r="AF113" s="168"/>
      <c r="AG113" s="168"/>
      <c r="AH113" s="168"/>
      <c r="AI113" s="168"/>
      <c r="AJ113" s="168"/>
      <c r="AK113" s="168"/>
      <c r="AL113" s="168"/>
      <c r="AM113" s="168"/>
      <c r="AN113" s="168"/>
    </row>
    <row r="114" spans="1:40" s="23" customFormat="1" ht="15" customHeight="1" x14ac:dyDescent="0.2">
      <c r="A114" s="270"/>
      <c r="B114" s="271"/>
      <c r="C114" s="271"/>
      <c r="D114" s="271"/>
      <c r="E114" s="271"/>
      <c r="F114" s="271"/>
      <c r="G114" s="271"/>
      <c r="H114" s="271"/>
      <c r="I114" s="271"/>
      <c r="J114" s="271"/>
      <c r="K114" s="271"/>
      <c r="L114" s="271"/>
      <c r="M114" s="271"/>
      <c r="N114" s="271"/>
      <c r="O114" s="271"/>
      <c r="P114" s="271"/>
      <c r="Q114" s="271"/>
      <c r="R114" s="271"/>
      <c r="S114" s="272"/>
      <c r="U114" s="173"/>
      <c r="V114" s="173"/>
      <c r="W114" s="173"/>
      <c r="X114" s="173"/>
      <c r="Y114" s="173"/>
      <c r="Z114" s="173"/>
      <c r="AA114" s="173"/>
      <c r="AB114" s="173"/>
      <c r="AC114" s="173"/>
      <c r="AD114" s="173"/>
      <c r="AE114" s="173"/>
      <c r="AF114" s="173"/>
      <c r="AG114" s="173"/>
      <c r="AH114" s="173"/>
      <c r="AI114" s="173"/>
      <c r="AJ114" s="173"/>
      <c r="AK114" s="173"/>
      <c r="AL114" s="173"/>
      <c r="AM114" s="173"/>
      <c r="AN114" s="173"/>
    </row>
    <row r="115" spans="1:40" s="23" customFormat="1" ht="15" customHeight="1" x14ac:dyDescent="0.2">
      <c r="A115" s="270"/>
      <c r="B115" s="271"/>
      <c r="C115" s="271"/>
      <c r="D115" s="271"/>
      <c r="E115" s="271"/>
      <c r="F115" s="271"/>
      <c r="G115" s="271"/>
      <c r="H115" s="271"/>
      <c r="I115" s="271"/>
      <c r="J115" s="271"/>
      <c r="K115" s="271"/>
      <c r="L115" s="271"/>
      <c r="M115" s="271"/>
      <c r="N115" s="271"/>
      <c r="O115" s="271"/>
      <c r="P115" s="271"/>
      <c r="Q115" s="271"/>
      <c r="R115" s="271"/>
      <c r="S115" s="272"/>
      <c r="U115" s="173"/>
      <c r="V115" s="173"/>
      <c r="W115" s="173"/>
      <c r="X115" s="173"/>
      <c r="Y115" s="173"/>
      <c r="Z115" s="173"/>
      <c r="AA115" s="173"/>
      <c r="AB115" s="173"/>
      <c r="AC115" s="173"/>
      <c r="AD115" s="173"/>
      <c r="AE115" s="173"/>
      <c r="AF115" s="173"/>
      <c r="AG115" s="173"/>
      <c r="AH115" s="173"/>
      <c r="AI115" s="173"/>
      <c r="AJ115" s="173"/>
      <c r="AK115" s="173"/>
      <c r="AL115" s="173"/>
      <c r="AM115" s="173"/>
      <c r="AN115" s="173"/>
    </row>
    <row r="116" spans="1:40" s="23" customFormat="1" ht="15" customHeight="1" x14ac:dyDescent="0.2">
      <c r="A116" s="270"/>
      <c r="B116" s="271"/>
      <c r="C116" s="271"/>
      <c r="D116" s="271"/>
      <c r="E116" s="271"/>
      <c r="F116" s="271"/>
      <c r="G116" s="271"/>
      <c r="H116" s="271"/>
      <c r="I116" s="271"/>
      <c r="J116" s="271"/>
      <c r="K116" s="271"/>
      <c r="L116" s="271"/>
      <c r="M116" s="271"/>
      <c r="N116" s="271"/>
      <c r="O116" s="271"/>
      <c r="P116" s="271"/>
      <c r="Q116" s="271"/>
      <c r="R116" s="271"/>
      <c r="S116" s="272"/>
      <c r="U116" s="173"/>
      <c r="V116" s="173"/>
      <c r="W116" s="173"/>
      <c r="X116" s="173"/>
      <c r="Y116" s="173"/>
      <c r="Z116" s="173"/>
      <c r="AA116" s="173"/>
      <c r="AB116" s="173"/>
      <c r="AC116" s="173"/>
      <c r="AD116" s="173"/>
      <c r="AE116" s="173"/>
      <c r="AF116" s="173"/>
      <c r="AG116" s="173"/>
      <c r="AH116" s="173"/>
      <c r="AI116" s="173"/>
      <c r="AJ116" s="173"/>
      <c r="AK116" s="173"/>
      <c r="AL116" s="173"/>
      <c r="AM116" s="173"/>
      <c r="AN116" s="173"/>
    </row>
    <row r="117" spans="1:40" s="23" customFormat="1" ht="15" customHeight="1" x14ac:dyDescent="0.2">
      <c r="A117" s="270"/>
      <c r="B117" s="271"/>
      <c r="C117" s="271"/>
      <c r="D117" s="271"/>
      <c r="E117" s="271"/>
      <c r="F117" s="271"/>
      <c r="G117" s="271"/>
      <c r="H117" s="271"/>
      <c r="I117" s="271"/>
      <c r="J117" s="271"/>
      <c r="K117" s="271"/>
      <c r="L117" s="271"/>
      <c r="M117" s="271"/>
      <c r="N117" s="271"/>
      <c r="O117" s="271"/>
      <c r="P117" s="271"/>
      <c r="Q117" s="271"/>
      <c r="R117" s="271"/>
      <c r="S117" s="272"/>
      <c r="U117" s="173"/>
      <c r="V117" s="173"/>
      <c r="W117" s="173"/>
      <c r="X117" s="173"/>
      <c r="Y117" s="173"/>
      <c r="Z117" s="173"/>
      <c r="AA117" s="173"/>
      <c r="AB117" s="173"/>
      <c r="AC117" s="173"/>
      <c r="AD117" s="173"/>
      <c r="AE117" s="173"/>
      <c r="AF117" s="173"/>
      <c r="AG117" s="173"/>
      <c r="AH117" s="173"/>
      <c r="AI117" s="173"/>
      <c r="AJ117" s="173"/>
      <c r="AK117" s="173"/>
      <c r="AL117" s="173"/>
      <c r="AM117" s="173"/>
      <c r="AN117" s="173"/>
    </row>
    <row r="118" spans="1:40" s="23" customFormat="1" ht="15" customHeight="1" x14ac:dyDescent="0.2">
      <c r="A118" s="270"/>
      <c r="B118" s="271"/>
      <c r="C118" s="271"/>
      <c r="D118" s="271"/>
      <c r="E118" s="271"/>
      <c r="F118" s="271"/>
      <c r="G118" s="271"/>
      <c r="H118" s="271"/>
      <c r="I118" s="271"/>
      <c r="J118" s="271"/>
      <c r="K118" s="271"/>
      <c r="L118" s="271"/>
      <c r="M118" s="271"/>
      <c r="N118" s="271"/>
      <c r="O118" s="271"/>
      <c r="P118" s="271"/>
      <c r="Q118" s="271"/>
      <c r="R118" s="271"/>
      <c r="S118" s="272"/>
      <c r="U118" s="173"/>
      <c r="V118" s="173"/>
      <c r="W118" s="173"/>
      <c r="X118" s="173"/>
      <c r="Y118" s="173"/>
      <c r="Z118" s="173"/>
      <c r="AA118" s="173"/>
      <c r="AB118" s="173"/>
      <c r="AC118" s="173"/>
      <c r="AD118" s="173"/>
      <c r="AE118" s="173"/>
      <c r="AF118" s="173"/>
      <c r="AG118" s="173"/>
      <c r="AH118" s="173"/>
      <c r="AI118" s="173"/>
      <c r="AJ118" s="173"/>
      <c r="AK118" s="173"/>
      <c r="AL118" s="173"/>
      <c r="AM118" s="173"/>
      <c r="AN118" s="173"/>
    </row>
    <row r="119" spans="1:40" s="23" customFormat="1" ht="15" customHeight="1" x14ac:dyDescent="0.2">
      <c r="A119" s="270"/>
      <c r="B119" s="271"/>
      <c r="C119" s="271"/>
      <c r="D119" s="271"/>
      <c r="E119" s="271"/>
      <c r="F119" s="271"/>
      <c r="G119" s="271"/>
      <c r="H119" s="271"/>
      <c r="I119" s="271"/>
      <c r="J119" s="271"/>
      <c r="K119" s="271"/>
      <c r="L119" s="271"/>
      <c r="M119" s="271"/>
      <c r="N119" s="271"/>
      <c r="O119" s="271"/>
      <c r="P119" s="271"/>
      <c r="Q119" s="271"/>
      <c r="R119" s="271"/>
      <c r="S119" s="272"/>
      <c r="U119" s="173"/>
      <c r="V119" s="173"/>
      <c r="W119" s="173"/>
      <c r="X119" s="173"/>
      <c r="Y119" s="173"/>
      <c r="Z119" s="173"/>
      <c r="AA119" s="173"/>
      <c r="AB119" s="173"/>
      <c r="AC119" s="173"/>
      <c r="AD119" s="173"/>
      <c r="AE119" s="173"/>
      <c r="AF119" s="173"/>
      <c r="AG119" s="173"/>
      <c r="AH119" s="173"/>
      <c r="AI119" s="173"/>
      <c r="AJ119" s="173"/>
      <c r="AK119" s="173"/>
      <c r="AL119" s="173"/>
      <c r="AM119" s="173"/>
      <c r="AN119" s="173"/>
    </row>
    <row r="120" spans="1:40" s="23" customFormat="1" ht="15" customHeight="1" x14ac:dyDescent="0.2">
      <c r="A120" s="270"/>
      <c r="B120" s="271"/>
      <c r="C120" s="271"/>
      <c r="D120" s="271"/>
      <c r="E120" s="271"/>
      <c r="F120" s="271"/>
      <c r="G120" s="271"/>
      <c r="H120" s="271"/>
      <c r="I120" s="271"/>
      <c r="J120" s="271"/>
      <c r="K120" s="271"/>
      <c r="L120" s="271"/>
      <c r="M120" s="271"/>
      <c r="N120" s="271"/>
      <c r="O120" s="271"/>
      <c r="P120" s="271"/>
      <c r="Q120" s="271"/>
      <c r="R120" s="271"/>
      <c r="S120" s="272"/>
      <c r="U120" s="173"/>
      <c r="V120" s="173"/>
      <c r="W120" s="173"/>
      <c r="X120" s="173"/>
      <c r="Y120" s="173"/>
      <c r="Z120" s="173"/>
      <c r="AA120" s="173"/>
      <c r="AB120" s="173"/>
      <c r="AC120" s="173"/>
      <c r="AD120" s="173"/>
      <c r="AE120" s="173"/>
      <c r="AF120" s="173"/>
      <c r="AG120" s="173"/>
      <c r="AH120" s="173"/>
      <c r="AI120" s="173"/>
      <c r="AJ120" s="173"/>
      <c r="AK120" s="173"/>
      <c r="AL120" s="173"/>
      <c r="AM120" s="173"/>
      <c r="AN120" s="173"/>
    </row>
    <row r="121" spans="1:40" s="23" customFormat="1" ht="15" customHeight="1" x14ac:dyDescent="0.2">
      <c r="A121" s="270"/>
      <c r="B121" s="271"/>
      <c r="C121" s="271"/>
      <c r="D121" s="271"/>
      <c r="E121" s="271"/>
      <c r="F121" s="271"/>
      <c r="G121" s="271"/>
      <c r="H121" s="271"/>
      <c r="I121" s="271"/>
      <c r="J121" s="271"/>
      <c r="K121" s="271"/>
      <c r="L121" s="271"/>
      <c r="M121" s="271"/>
      <c r="N121" s="271"/>
      <c r="O121" s="271"/>
      <c r="P121" s="271"/>
      <c r="Q121" s="271"/>
      <c r="R121" s="271"/>
      <c r="S121" s="272"/>
      <c r="U121" s="173"/>
      <c r="V121" s="173"/>
      <c r="W121" s="173"/>
      <c r="X121" s="173"/>
      <c r="Y121" s="173"/>
      <c r="Z121" s="173"/>
      <c r="AA121" s="173"/>
      <c r="AB121" s="173"/>
      <c r="AC121" s="173"/>
      <c r="AD121" s="173"/>
      <c r="AE121" s="173"/>
      <c r="AF121" s="173"/>
      <c r="AG121" s="173"/>
      <c r="AH121" s="173"/>
      <c r="AI121" s="173"/>
      <c r="AJ121" s="173"/>
      <c r="AK121" s="173"/>
      <c r="AL121" s="173"/>
      <c r="AM121" s="173"/>
      <c r="AN121" s="173"/>
    </row>
    <row r="122" spans="1:40" ht="15" customHeight="1" x14ac:dyDescent="0.2">
      <c r="A122" s="270"/>
      <c r="B122" s="271"/>
      <c r="C122" s="271"/>
      <c r="D122" s="271"/>
      <c r="E122" s="271"/>
      <c r="F122" s="271"/>
      <c r="G122" s="271"/>
      <c r="H122" s="271"/>
      <c r="I122" s="271"/>
      <c r="J122" s="271"/>
      <c r="K122" s="271"/>
      <c r="L122" s="271"/>
      <c r="M122" s="271"/>
      <c r="N122" s="271"/>
      <c r="O122" s="271"/>
      <c r="P122" s="271"/>
      <c r="Q122" s="271"/>
      <c r="R122" s="271"/>
      <c r="S122" s="272"/>
      <c r="U122" s="168"/>
      <c r="V122" s="168"/>
      <c r="W122" s="168"/>
      <c r="X122" s="168"/>
      <c r="Y122" s="168"/>
      <c r="Z122" s="168"/>
      <c r="AA122" s="168"/>
      <c r="AB122" s="168"/>
      <c r="AC122" s="168"/>
      <c r="AD122" s="168"/>
      <c r="AE122" s="168"/>
      <c r="AF122" s="168"/>
      <c r="AG122" s="168"/>
      <c r="AH122" s="168"/>
      <c r="AI122" s="168"/>
      <c r="AJ122" s="168"/>
      <c r="AK122" s="168"/>
      <c r="AL122" s="168"/>
      <c r="AM122" s="168"/>
      <c r="AN122" s="168"/>
    </row>
    <row r="123" spans="1:40" ht="15" customHeight="1" thickBot="1" x14ac:dyDescent="0.25">
      <c r="A123" s="273"/>
      <c r="B123" s="274"/>
      <c r="C123" s="274"/>
      <c r="D123" s="274"/>
      <c r="E123" s="274"/>
      <c r="F123" s="274"/>
      <c r="G123" s="274"/>
      <c r="H123" s="274"/>
      <c r="I123" s="274"/>
      <c r="J123" s="274"/>
      <c r="K123" s="274"/>
      <c r="L123" s="274"/>
      <c r="M123" s="274"/>
      <c r="N123" s="274"/>
      <c r="O123" s="274"/>
      <c r="P123" s="274"/>
      <c r="Q123" s="274"/>
      <c r="R123" s="274"/>
      <c r="S123" s="275"/>
      <c r="U123" s="168"/>
      <c r="V123" s="168"/>
      <c r="W123" s="168"/>
      <c r="X123" s="168"/>
      <c r="Y123" s="168"/>
      <c r="Z123" s="168"/>
      <c r="AA123" s="168"/>
      <c r="AB123" s="168"/>
      <c r="AC123" s="168"/>
      <c r="AD123" s="168"/>
      <c r="AE123" s="168"/>
      <c r="AF123" s="168"/>
      <c r="AG123" s="168"/>
      <c r="AH123" s="168"/>
      <c r="AI123" s="168"/>
      <c r="AJ123" s="168"/>
      <c r="AK123" s="168"/>
      <c r="AL123" s="168"/>
      <c r="AM123" s="168"/>
      <c r="AN123" s="168"/>
    </row>
    <row r="124" spans="1:40" ht="15" customHeight="1" x14ac:dyDescent="0.2">
      <c r="A124" s="254" t="s">
        <v>47</v>
      </c>
      <c r="B124" s="255"/>
      <c r="C124" s="256"/>
      <c r="D124" s="256"/>
      <c r="E124" s="257"/>
      <c r="F124" s="257"/>
      <c r="G124" s="258"/>
      <c r="H124" s="17"/>
      <c r="I124" s="17"/>
      <c r="J124" s="17"/>
      <c r="K124" s="17"/>
      <c r="L124" s="182" t="s">
        <v>48</v>
      </c>
      <c r="M124" s="183"/>
      <c r="N124" s="183"/>
      <c r="O124" s="183"/>
      <c r="P124" s="183"/>
      <c r="Q124" s="183"/>
      <c r="R124" s="183"/>
      <c r="S124" s="253"/>
      <c r="U124" s="168"/>
      <c r="V124" s="168"/>
      <c r="W124" s="168"/>
      <c r="X124" s="168"/>
      <c r="Y124" s="168"/>
      <c r="Z124" s="168"/>
      <c r="AA124" s="168"/>
      <c r="AB124" s="168"/>
      <c r="AC124" s="168"/>
      <c r="AD124" s="168"/>
      <c r="AE124" s="168"/>
      <c r="AF124" s="168"/>
      <c r="AG124" s="168"/>
      <c r="AH124" s="168"/>
      <c r="AI124" s="168"/>
      <c r="AJ124" s="168"/>
      <c r="AK124" s="168"/>
      <c r="AL124" s="168"/>
      <c r="AM124" s="168"/>
      <c r="AN124" s="168"/>
    </row>
    <row r="125" spans="1:40" ht="39" customHeight="1" x14ac:dyDescent="0.2">
      <c r="A125" s="19" t="s">
        <v>49</v>
      </c>
      <c r="B125" s="96" t="s">
        <v>50</v>
      </c>
      <c r="C125" s="246" t="s">
        <v>51</v>
      </c>
      <c r="D125" s="247"/>
      <c r="E125" s="96" t="s">
        <v>52</v>
      </c>
      <c r="F125" s="18" t="s">
        <v>53</v>
      </c>
      <c r="G125" s="20" t="s">
        <v>54</v>
      </c>
      <c r="H125" s="12"/>
      <c r="I125" s="12"/>
      <c r="J125" s="12"/>
      <c r="K125" s="12"/>
      <c r="L125" s="270"/>
      <c r="M125" s="271"/>
      <c r="N125" s="271"/>
      <c r="O125" s="271"/>
      <c r="P125" s="271"/>
      <c r="Q125" s="271"/>
      <c r="R125" s="271"/>
      <c r="S125" s="272"/>
      <c r="U125" s="168"/>
      <c r="V125" s="168"/>
      <c r="W125" s="168"/>
      <c r="X125" s="168"/>
      <c r="Y125" s="168"/>
      <c r="Z125" s="168"/>
      <c r="AA125" s="168"/>
      <c r="AB125" s="168"/>
      <c r="AC125" s="168"/>
      <c r="AD125" s="168"/>
      <c r="AE125" s="168"/>
      <c r="AF125" s="168"/>
      <c r="AG125" s="168"/>
      <c r="AH125" s="168"/>
      <c r="AI125" s="168"/>
      <c r="AJ125" s="168"/>
      <c r="AK125" s="168"/>
      <c r="AL125" s="168"/>
      <c r="AM125" s="168"/>
      <c r="AN125" s="168"/>
    </row>
    <row r="126" spans="1:40" ht="16.5" customHeight="1" x14ac:dyDescent="0.2">
      <c r="A126" s="81"/>
      <c r="B126" s="108"/>
      <c r="C126" s="248"/>
      <c r="D126" s="248"/>
      <c r="E126" s="95"/>
      <c r="F126" s="108"/>
      <c r="G126" s="82"/>
      <c r="H126" s="12"/>
      <c r="I126" s="12"/>
      <c r="J126" s="12"/>
      <c r="K126" s="12"/>
      <c r="L126" s="270"/>
      <c r="M126" s="271"/>
      <c r="N126" s="271"/>
      <c r="O126" s="271"/>
      <c r="P126" s="271"/>
      <c r="Q126" s="271"/>
      <c r="R126" s="271"/>
      <c r="S126" s="272"/>
      <c r="U126" s="168"/>
      <c r="V126" s="168"/>
      <c r="W126" s="168"/>
      <c r="X126" s="168"/>
      <c r="Y126" s="168"/>
      <c r="Z126" s="168"/>
      <c r="AA126" s="168"/>
      <c r="AB126" s="168"/>
      <c r="AC126" s="168"/>
      <c r="AD126" s="168"/>
      <c r="AE126" s="168"/>
      <c r="AF126" s="168"/>
      <c r="AG126" s="168"/>
      <c r="AH126" s="168"/>
      <c r="AI126" s="168"/>
      <c r="AJ126" s="168"/>
      <c r="AK126" s="168"/>
      <c r="AL126" s="168"/>
      <c r="AM126" s="168"/>
      <c r="AN126" s="168"/>
    </row>
    <row r="127" spans="1:40" ht="16.5" customHeight="1" x14ac:dyDescent="0.2">
      <c r="A127" s="81"/>
      <c r="B127" s="95"/>
      <c r="C127" s="248"/>
      <c r="D127" s="248"/>
      <c r="E127" s="95"/>
      <c r="F127" s="95"/>
      <c r="G127" s="82"/>
      <c r="H127" s="2"/>
      <c r="L127" s="270"/>
      <c r="M127" s="271"/>
      <c r="N127" s="271"/>
      <c r="O127" s="271"/>
      <c r="P127" s="271"/>
      <c r="Q127" s="271"/>
      <c r="R127" s="271"/>
      <c r="S127" s="272"/>
      <c r="U127" s="168"/>
      <c r="V127" s="168"/>
      <c r="W127" s="168"/>
      <c r="X127" s="168"/>
      <c r="Y127" s="168"/>
      <c r="Z127" s="168"/>
      <c r="AA127" s="168"/>
      <c r="AB127" s="168"/>
      <c r="AC127" s="168"/>
      <c r="AD127" s="168"/>
      <c r="AE127" s="168"/>
      <c r="AF127" s="168"/>
      <c r="AG127" s="168"/>
      <c r="AH127" s="168"/>
      <c r="AI127" s="168"/>
      <c r="AJ127" s="168"/>
      <c r="AK127" s="168"/>
      <c r="AL127" s="168"/>
      <c r="AM127" s="168"/>
      <c r="AN127" s="168"/>
    </row>
    <row r="128" spans="1:40" ht="16.5" customHeight="1" x14ac:dyDescent="0.2">
      <c r="A128" s="81"/>
      <c r="B128" s="95"/>
      <c r="C128" s="248"/>
      <c r="D128" s="248"/>
      <c r="E128" s="95"/>
      <c r="F128" s="95"/>
      <c r="G128" s="82"/>
      <c r="H128" s="2"/>
      <c r="L128" s="270"/>
      <c r="M128" s="271"/>
      <c r="N128" s="271"/>
      <c r="O128" s="271"/>
      <c r="P128" s="271"/>
      <c r="Q128" s="271"/>
      <c r="R128" s="271"/>
      <c r="S128" s="272"/>
      <c r="U128" s="168"/>
      <c r="V128" s="168"/>
      <c r="W128" s="168"/>
      <c r="X128" s="168"/>
      <c r="Y128" s="168"/>
      <c r="Z128" s="168"/>
      <c r="AA128" s="168"/>
      <c r="AB128" s="168"/>
      <c r="AC128" s="168"/>
      <c r="AD128" s="168"/>
      <c r="AE128" s="168"/>
      <c r="AF128" s="168"/>
      <c r="AG128" s="168"/>
      <c r="AH128" s="168"/>
      <c r="AI128" s="168"/>
      <c r="AJ128" s="168"/>
      <c r="AK128" s="168"/>
      <c r="AL128" s="168"/>
      <c r="AM128" s="168"/>
      <c r="AN128" s="168"/>
    </row>
    <row r="129" spans="1:40" ht="16.5" customHeight="1" x14ac:dyDescent="0.2">
      <c r="A129" s="81"/>
      <c r="B129" s="95"/>
      <c r="C129" s="248"/>
      <c r="D129" s="248"/>
      <c r="E129" s="95"/>
      <c r="F129" s="95"/>
      <c r="G129" s="82"/>
      <c r="H129" s="2"/>
      <c r="L129" s="270"/>
      <c r="M129" s="271"/>
      <c r="N129" s="271"/>
      <c r="O129" s="271"/>
      <c r="P129" s="271"/>
      <c r="Q129" s="271"/>
      <c r="R129" s="271"/>
      <c r="S129" s="272"/>
      <c r="U129" s="168"/>
      <c r="V129" s="168"/>
      <c r="W129" s="168"/>
      <c r="X129" s="168"/>
      <c r="Y129" s="168"/>
      <c r="Z129" s="168"/>
      <c r="AA129" s="168"/>
      <c r="AB129" s="168"/>
      <c r="AC129" s="168"/>
      <c r="AD129" s="168"/>
      <c r="AE129" s="168"/>
      <c r="AF129" s="168"/>
      <c r="AG129" s="168"/>
      <c r="AH129" s="168"/>
      <c r="AI129" s="168"/>
      <c r="AJ129" s="168"/>
      <c r="AK129" s="168"/>
      <c r="AL129" s="168"/>
      <c r="AM129" s="168"/>
      <c r="AN129" s="168"/>
    </row>
    <row r="130" spans="1:40" ht="16.5" customHeight="1" x14ac:dyDescent="0.2">
      <c r="A130" s="81"/>
      <c r="B130" s="95"/>
      <c r="C130" s="248"/>
      <c r="D130" s="248"/>
      <c r="E130" s="95"/>
      <c r="F130" s="95"/>
      <c r="G130" s="82"/>
      <c r="H130" s="2"/>
      <c r="L130" s="270"/>
      <c r="M130" s="271"/>
      <c r="N130" s="271"/>
      <c r="O130" s="271"/>
      <c r="P130" s="271"/>
      <c r="Q130" s="271"/>
      <c r="R130" s="271"/>
      <c r="S130" s="272"/>
      <c r="U130" s="168"/>
      <c r="V130" s="168"/>
      <c r="W130" s="168"/>
      <c r="X130" s="168"/>
      <c r="Y130" s="168"/>
      <c r="Z130" s="168"/>
      <c r="AA130" s="168"/>
      <c r="AB130" s="168"/>
      <c r="AC130" s="168"/>
      <c r="AD130" s="168"/>
      <c r="AE130" s="168"/>
      <c r="AF130" s="168"/>
      <c r="AG130" s="168"/>
      <c r="AH130" s="168"/>
      <c r="AI130" s="168"/>
      <c r="AJ130" s="168"/>
      <c r="AK130" s="168"/>
      <c r="AL130" s="168"/>
      <c r="AM130" s="168"/>
      <c r="AN130" s="168"/>
    </row>
    <row r="131" spans="1:40" ht="16.5" customHeight="1" x14ac:dyDescent="0.2">
      <c r="A131" s="81"/>
      <c r="B131" s="95"/>
      <c r="C131" s="248"/>
      <c r="D131" s="248"/>
      <c r="E131" s="95"/>
      <c r="F131" s="95"/>
      <c r="G131" s="82"/>
      <c r="H131" s="2"/>
      <c r="L131" s="270"/>
      <c r="M131" s="271"/>
      <c r="N131" s="271"/>
      <c r="O131" s="271"/>
      <c r="P131" s="271"/>
      <c r="Q131" s="271"/>
      <c r="R131" s="271"/>
      <c r="S131" s="272"/>
      <c r="U131" s="168"/>
      <c r="V131" s="168"/>
      <c r="W131" s="168"/>
      <c r="X131" s="168"/>
      <c r="Y131" s="168"/>
      <c r="Z131" s="168"/>
      <c r="AA131" s="168"/>
      <c r="AB131" s="168"/>
      <c r="AC131" s="168"/>
      <c r="AD131" s="168"/>
      <c r="AE131" s="168"/>
      <c r="AF131" s="168"/>
      <c r="AG131" s="168"/>
      <c r="AH131" s="168"/>
      <c r="AI131" s="168"/>
      <c r="AJ131" s="168"/>
      <c r="AK131" s="168"/>
      <c r="AL131" s="168"/>
      <c r="AM131" s="168"/>
      <c r="AN131" s="168"/>
    </row>
    <row r="132" spans="1:40" ht="16.5" customHeight="1" x14ac:dyDescent="0.2">
      <c r="A132" s="81"/>
      <c r="B132" s="95"/>
      <c r="C132" s="248"/>
      <c r="D132" s="248"/>
      <c r="E132" s="95"/>
      <c r="F132" s="95"/>
      <c r="G132" s="82"/>
      <c r="H132" s="2"/>
      <c r="L132" s="270"/>
      <c r="M132" s="271"/>
      <c r="N132" s="271"/>
      <c r="O132" s="271"/>
      <c r="P132" s="271"/>
      <c r="Q132" s="271"/>
      <c r="R132" s="271"/>
      <c r="S132" s="272"/>
      <c r="U132" s="168"/>
      <c r="V132" s="168"/>
      <c r="W132" s="168"/>
      <c r="X132" s="168"/>
      <c r="Y132" s="168"/>
      <c r="Z132" s="168"/>
      <c r="AA132" s="168"/>
      <c r="AB132" s="168"/>
      <c r="AC132" s="168"/>
      <c r="AD132" s="168"/>
      <c r="AE132" s="168"/>
      <c r="AF132" s="168"/>
      <c r="AG132" s="168"/>
      <c r="AH132" s="168"/>
      <c r="AI132" s="168"/>
      <c r="AJ132" s="168"/>
      <c r="AK132" s="168"/>
      <c r="AL132" s="168"/>
      <c r="AM132" s="168"/>
      <c r="AN132" s="168"/>
    </row>
    <row r="133" spans="1:40" ht="16.5" customHeight="1" x14ac:dyDescent="0.2">
      <c r="A133" s="81"/>
      <c r="B133" s="95"/>
      <c r="C133" s="248"/>
      <c r="D133" s="248"/>
      <c r="E133" s="95"/>
      <c r="F133" s="95"/>
      <c r="G133" s="82"/>
      <c r="H133" s="2"/>
      <c r="L133" s="270"/>
      <c r="M133" s="271"/>
      <c r="N133" s="271"/>
      <c r="O133" s="271"/>
      <c r="P133" s="271"/>
      <c r="Q133" s="271"/>
      <c r="R133" s="271"/>
      <c r="S133" s="272"/>
      <c r="U133" s="168"/>
      <c r="V133" s="168"/>
      <c r="W133" s="168"/>
      <c r="X133" s="168"/>
      <c r="Y133" s="168"/>
      <c r="Z133" s="168"/>
      <c r="AA133" s="168"/>
      <c r="AB133" s="168"/>
      <c r="AC133" s="168"/>
      <c r="AD133" s="168"/>
      <c r="AE133" s="168"/>
      <c r="AF133" s="168"/>
      <c r="AG133" s="168"/>
      <c r="AH133" s="168"/>
      <c r="AI133" s="168"/>
      <c r="AJ133" s="168"/>
      <c r="AK133" s="168"/>
      <c r="AL133" s="168"/>
      <c r="AM133" s="168"/>
      <c r="AN133" s="168"/>
    </row>
    <row r="134" spans="1:40" ht="16.5" customHeight="1" x14ac:dyDescent="0.2">
      <c r="A134" s="81"/>
      <c r="B134" s="95"/>
      <c r="C134" s="248"/>
      <c r="D134" s="248"/>
      <c r="E134" s="95"/>
      <c r="F134" s="95"/>
      <c r="G134" s="82"/>
      <c r="H134" s="2"/>
      <c r="L134" s="270"/>
      <c r="M134" s="271"/>
      <c r="N134" s="271"/>
      <c r="O134" s="271"/>
      <c r="P134" s="271"/>
      <c r="Q134" s="271"/>
      <c r="R134" s="271"/>
      <c r="S134" s="272"/>
      <c r="U134" s="168"/>
      <c r="V134" s="168"/>
      <c r="W134" s="168"/>
      <c r="X134" s="168"/>
      <c r="Y134" s="168"/>
      <c r="Z134" s="168"/>
      <c r="AA134" s="168"/>
      <c r="AB134" s="168"/>
      <c r="AC134" s="168"/>
      <c r="AD134" s="168"/>
      <c r="AE134" s="168"/>
      <c r="AF134" s="168"/>
      <c r="AG134" s="168"/>
      <c r="AH134" s="168"/>
      <c r="AI134" s="168"/>
      <c r="AJ134" s="168"/>
      <c r="AK134" s="168"/>
      <c r="AL134" s="168"/>
      <c r="AM134" s="168"/>
      <c r="AN134" s="168"/>
    </row>
    <row r="135" spans="1:40" ht="16.5" customHeight="1" x14ac:dyDescent="0.2">
      <c r="A135" s="81"/>
      <c r="B135" s="95"/>
      <c r="C135" s="248"/>
      <c r="D135" s="248"/>
      <c r="E135" s="95"/>
      <c r="F135" s="95"/>
      <c r="G135" s="82"/>
      <c r="H135" s="2"/>
      <c r="L135" s="270"/>
      <c r="M135" s="271"/>
      <c r="N135" s="271"/>
      <c r="O135" s="271"/>
      <c r="P135" s="271"/>
      <c r="Q135" s="271"/>
      <c r="R135" s="271"/>
      <c r="S135" s="272"/>
      <c r="U135" s="168"/>
      <c r="V135" s="168"/>
      <c r="W135" s="168"/>
      <c r="X135" s="168"/>
      <c r="Y135" s="168"/>
      <c r="Z135" s="168"/>
      <c r="AA135" s="168"/>
      <c r="AB135" s="168"/>
      <c r="AC135" s="168"/>
      <c r="AD135" s="168"/>
      <c r="AE135" s="168"/>
      <c r="AF135" s="168"/>
      <c r="AG135" s="168"/>
      <c r="AH135" s="168"/>
      <c r="AI135" s="168"/>
      <c r="AJ135" s="168"/>
      <c r="AK135" s="168"/>
      <c r="AL135" s="168"/>
      <c r="AM135" s="168"/>
      <c r="AN135" s="168"/>
    </row>
    <row r="136" spans="1:40" ht="16.5" customHeight="1" x14ac:dyDescent="0.2">
      <c r="A136" s="81"/>
      <c r="B136" s="95"/>
      <c r="C136" s="260"/>
      <c r="D136" s="261"/>
      <c r="E136" s="95"/>
      <c r="F136" s="95"/>
      <c r="G136" s="82"/>
      <c r="H136" s="2"/>
      <c r="L136" s="270"/>
      <c r="M136" s="271"/>
      <c r="N136" s="271"/>
      <c r="O136" s="271"/>
      <c r="P136" s="271"/>
      <c r="Q136" s="271"/>
      <c r="R136" s="271"/>
      <c r="S136" s="272"/>
      <c r="U136" s="168"/>
      <c r="V136" s="168"/>
      <c r="W136" s="168"/>
      <c r="X136" s="168"/>
      <c r="Y136" s="168"/>
      <c r="Z136" s="168"/>
      <c r="AA136" s="168"/>
      <c r="AB136" s="168"/>
      <c r="AC136" s="168"/>
      <c r="AD136" s="168"/>
      <c r="AE136" s="168"/>
      <c r="AF136" s="168"/>
      <c r="AG136" s="168"/>
      <c r="AH136" s="168"/>
      <c r="AI136" s="168"/>
      <c r="AJ136" s="168"/>
      <c r="AK136" s="168"/>
      <c r="AL136" s="168"/>
      <c r="AM136" s="168"/>
      <c r="AN136" s="168"/>
    </row>
    <row r="137" spans="1:40" ht="16.5" customHeight="1" x14ac:dyDescent="0.2">
      <c r="A137" s="81"/>
      <c r="B137" s="95"/>
      <c r="C137" s="248"/>
      <c r="D137" s="259"/>
      <c r="E137" s="95"/>
      <c r="F137" s="95"/>
      <c r="G137" s="82"/>
      <c r="H137" s="2"/>
      <c r="L137" s="270"/>
      <c r="M137" s="271"/>
      <c r="N137" s="271"/>
      <c r="O137" s="271"/>
      <c r="P137" s="271"/>
      <c r="Q137" s="271"/>
      <c r="R137" s="271"/>
      <c r="S137" s="272"/>
      <c r="U137" s="168"/>
      <c r="V137" s="168"/>
      <c r="W137" s="168"/>
      <c r="X137" s="168"/>
      <c r="Y137" s="168"/>
      <c r="Z137" s="168"/>
      <c r="AA137" s="168"/>
      <c r="AB137" s="168"/>
      <c r="AC137" s="168"/>
      <c r="AD137" s="168"/>
      <c r="AE137" s="168"/>
      <c r="AF137" s="168"/>
      <c r="AG137" s="168"/>
      <c r="AH137" s="168"/>
      <c r="AI137" s="168"/>
      <c r="AJ137" s="168"/>
      <c r="AK137" s="168"/>
      <c r="AL137" s="168"/>
      <c r="AM137" s="168"/>
      <c r="AN137" s="168"/>
    </row>
    <row r="138" spans="1:40" ht="16.5" customHeight="1" x14ac:dyDescent="0.2">
      <c r="A138" s="81"/>
      <c r="B138" s="95"/>
      <c r="C138" s="248"/>
      <c r="D138" s="248"/>
      <c r="E138" s="95"/>
      <c r="F138" s="95"/>
      <c r="G138" s="82"/>
      <c r="H138" s="2"/>
      <c r="L138" s="270"/>
      <c r="M138" s="271"/>
      <c r="N138" s="271"/>
      <c r="O138" s="271"/>
      <c r="P138" s="271"/>
      <c r="Q138" s="271"/>
      <c r="R138" s="271"/>
      <c r="S138" s="272"/>
      <c r="U138" s="168"/>
      <c r="V138" s="168"/>
      <c r="W138" s="168"/>
      <c r="X138" s="168"/>
      <c r="Y138" s="168"/>
      <c r="Z138" s="168"/>
      <c r="AA138" s="168"/>
      <c r="AB138" s="168"/>
      <c r="AC138" s="168"/>
      <c r="AD138" s="168"/>
      <c r="AE138" s="168"/>
      <c r="AF138" s="168"/>
      <c r="AG138" s="168"/>
      <c r="AH138" s="168"/>
      <c r="AI138" s="168"/>
      <c r="AJ138" s="168"/>
      <c r="AK138" s="168"/>
      <c r="AL138" s="168"/>
      <c r="AM138" s="168"/>
      <c r="AN138" s="168"/>
    </row>
    <row r="139" spans="1:40" ht="16.5" customHeight="1" x14ac:dyDescent="0.2">
      <c r="A139" s="81"/>
      <c r="B139" s="95"/>
      <c r="C139" s="248"/>
      <c r="D139" s="248"/>
      <c r="E139" s="95"/>
      <c r="F139" s="95"/>
      <c r="G139" s="82"/>
      <c r="H139" s="2"/>
      <c r="L139" s="270"/>
      <c r="M139" s="271"/>
      <c r="N139" s="271"/>
      <c r="O139" s="271"/>
      <c r="P139" s="271"/>
      <c r="Q139" s="271"/>
      <c r="R139" s="271"/>
      <c r="S139" s="272"/>
      <c r="U139" s="168"/>
      <c r="V139" s="168"/>
      <c r="W139" s="168"/>
      <c r="X139" s="168"/>
      <c r="Y139" s="168"/>
      <c r="Z139" s="168"/>
      <c r="AA139" s="168"/>
      <c r="AB139" s="168"/>
      <c r="AC139" s="168"/>
      <c r="AD139" s="168"/>
      <c r="AE139" s="168"/>
      <c r="AF139" s="168"/>
      <c r="AG139" s="168"/>
      <c r="AH139" s="168"/>
      <c r="AI139" s="168"/>
      <c r="AJ139" s="168"/>
      <c r="AK139" s="168"/>
      <c r="AL139" s="168"/>
      <c r="AM139" s="168"/>
      <c r="AN139" s="168"/>
    </row>
    <row r="140" spans="1:40" ht="16.5" customHeight="1" x14ac:dyDescent="0.2">
      <c r="A140" s="103"/>
      <c r="B140" s="104"/>
      <c r="C140" s="245"/>
      <c r="D140" s="245"/>
      <c r="E140" s="104"/>
      <c r="F140" s="104"/>
      <c r="G140" s="82"/>
      <c r="H140" s="2"/>
      <c r="L140" s="270"/>
      <c r="M140" s="271"/>
      <c r="N140" s="271"/>
      <c r="O140" s="271"/>
      <c r="P140" s="271"/>
      <c r="Q140" s="271"/>
      <c r="R140" s="271"/>
      <c r="S140" s="272"/>
      <c r="U140" s="168"/>
      <c r="V140" s="168"/>
      <c r="W140" s="168"/>
      <c r="X140" s="168"/>
      <c r="Y140" s="168"/>
      <c r="Z140" s="168"/>
      <c r="AA140" s="168"/>
      <c r="AB140" s="168"/>
      <c r="AC140" s="168"/>
      <c r="AD140" s="168"/>
      <c r="AE140" s="168"/>
      <c r="AF140" s="168"/>
      <c r="AG140" s="168"/>
      <c r="AH140" s="168"/>
      <c r="AI140" s="168"/>
      <c r="AJ140" s="168"/>
      <c r="AK140" s="168"/>
      <c r="AL140" s="168"/>
      <c r="AM140" s="168"/>
      <c r="AN140" s="168"/>
    </row>
    <row r="141" spans="1:40" ht="15" customHeight="1" thickBot="1" x14ac:dyDescent="0.25">
      <c r="A141" s="107" t="s">
        <v>55</v>
      </c>
      <c r="B141" s="105"/>
      <c r="C141" s="267"/>
      <c r="D141" s="267"/>
      <c r="E141" s="106"/>
      <c r="F141" s="106"/>
      <c r="G141" s="24">
        <f>SUM(G126:G140)</f>
        <v>0</v>
      </c>
      <c r="H141" s="2"/>
      <c r="L141" s="273"/>
      <c r="M141" s="274"/>
      <c r="N141" s="274"/>
      <c r="O141" s="274"/>
      <c r="P141" s="274"/>
      <c r="Q141" s="274"/>
      <c r="R141" s="274"/>
      <c r="S141" s="275"/>
      <c r="U141" s="168"/>
      <c r="V141" s="168"/>
      <c r="W141" s="168"/>
      <c r="X141" s="168"/>
      <c r="Y141" s="168"/>
      <c r="Z141" s="168"/>
      <c r="AA141" s="168"/>
      <c r="AB141" s="168"/>
      <c r="AC141" s="168"/>
      <c r="AD141" s="168"/>
      <c r="AE141" s="168"/>
      <c r="AF141" s="168"/>
      <c r="AG141" s="168"/>
      <c r="AH141" s="168"/>
      <c r="AI141" s="168"/>
      <c r="AJ141" s="168"/>
      <c r="AK141" s="168"/>
      <c r="AL141" s="168"/>
      <c r="AM141" s="168"/>
      <c r="AN141" s="168"/>
    </row>
    <row r="142" spans="1:40" ht="115.5" customHeight="1" x14ac:dyDescent="0.2">
      <c r="A142" s="268" t="s">
        <v>80</v>
      </c>
      <c r="B142" s="269"/>
      <c r="C142" s="269"/>
      <c r="D142" s="269"/>
      <c r="E142" s="269"/>
      <c r="F142" s="269"/>
      <c r="G142" s="269"/>
      <c r="H142" s="269"/>
      <c r="I142" s="269"/>
      <c r="J142" s="269"/>
      <c r="K142" s="269"/>
      <c r="L142" s="269"/>
      <c r="M142" s="269"/>
      <c r="N142" s="269"/>
      <c r="O142" s="269"/>
      <c r="P142" s="269"/>
      <c r="Q142" s="269"/>
      <c r="R142" s="269"/>
      <c r="S142" s="269"/>
      <c r="U142" s="168"/>
      <c r="V142" s="168"/>
      <c r="W142" s="168"/>
      <c r="X142" s="168"/>
      <c r="Y142" s="168"/>
      <c r="Z142" s="168"/>
      <c r="AA142" s="168"/>
      <c r="AB142" s="168"/>
      <c r="AC142" s="168"/>
      <c r="AD142" s="168"/>
      <c r="AE142" s="168"/>
      <c r="AF142" s="168"/>
      <c r="AG142" s="168"/>
      <c r="AH142" s="168"/>
      <c r="AI142" s="168"/>
      <c r="AJ142" s="168"/>
      <c r="AK142" s="168"/>
      <c r="AL142" s="168"/>
      <c r="AM142" s="168"/>
      <c r="AN142" s="168"/>
    </row>
    <row r="143" spans="1:40" ht="15" customHeight="1" thickBot="1" x14ac:dyDescent="0.25">
      <c r="G143" s="10"/>
      <c r="H143" s="10"/>
      <c r="I143" s="10"/>
      <c r="J143" s="10"/>
      <c r="K143" s="10"/>
      <c r="L143" s="10"/>
      <c r="M143" s="10"/>
      <c r="N143" s="10"/>
      <c r="O143" s="21"/>
      <c r="P143" s="22"/>
      <c r="Q143" s="10"/>
      <c r="R143" s="10"/>
      <c r="S143" s="10"/>
      <c r="U143" s="168"/>
      <c r="V143" s="168"/>
      <c r="W143" s="168"/>
      <c r="X143" s="168"/>
      <c r="Y143" s="168"/>
      <c r="Z143" s="168"/>
      <c r="AA143" s="168"/>
      <c r="AB143" s="168"/>
      <c r="AC143" s="168"/>
      <c r="AD143" s="168"/>
      <c r="AE143" s="168"/>
      <c r="AF143" s="168"/>
      <c r="AG143" s="168"/>
      <c r="AH143" s="168"/>
      <c r="AI143" s="168"/>
      <c r="AJ143" s="168"/>
      <c r="AK143" s="168"/>
      <c r="AL143" s="168"/>
      <c r="AM143" s="168"/>
      <c r="AN143" s="168"/>
    </row>
    <row r="144" spans="1:40" ht="15" customHeight="1" x14ac:dyDescent="0.2">
      <c r="A144" s="254" t="s">
        <v>56</v>
      </c>
      <c r="B144" s="255"/>
      <c r="C144" s="256"/>
      <c r="D144" s="256"/>
      <c r="E144" s="257"/>
      <c r="F144" s="257"/>
      <c r="G144" s="258"/>
      <c r="H144" s="17"/>
      <c r="I144" s="17"/>
      <c r="J144" s="17"/>
      <c r="K144" s="17"/>
      <c r="L144" s="182" t="s">
        <v>57</v>
      </c>
      <c r="M144" s="183"/>
      <c r="N144" s="183"/>
      <c r="O144" s="183"/>
      <c r="P144" s="183"/>
      <c r="Q144" s="183"/>
      <c r="R144" s="183"/>
      <c r="S144" s="253"/>
      <c r="U144" s="168"/>
      <c r="V144" s="168"/>
      <c r="W144" s="168"/>
      <c r="X144" s="168"/>
      <c r="Y144" s="168"/>
      <c r="Z144" s="168"/>
      <c r="AA144" s="168"/>
      <c r="AB144" s="168"/>
      <c r="AC144" s="168"/>
      <c r="AD144" s="168"/>
      <c r="AE144" s="168"/>
      <c r="AF144" s="168"/>
      <c r="AG144" s="168"/>
      <c r="AH144" s="168"/>
      <c r="AI144" s="168"/>
      <c r="AJ144" s="168"/>
      <c r="AK144" s="168"/>
      <c r="AL144" s="168"/>
      <c r="AM144" s="168"/>
      <c r="AN144" s="168"/>
    </row>
    <row r="145" spans="1:40" ht="39" customHeight="1" x14ac:dyDescent="0.2">
      <c r="A145" s="251" t="s">
        <v>58</v>
      </c>
      <c r="B145" s="252"/>
      <c r="C145" s="83" t="s">
        <v>59</v>
      </c>
      <c r="D145" s="84" t="s">
        <v>60</v>
      </c>
      <c r="E145" s="84" t="s">
        <v>61</v>
      </c>
      <c r="F145" s="83" t="s">
        <v>62</v>
      </c>
      <c r="G145" s="85" t="s">
        <v>63</v>
      </c>
      <c r="H145" s="12"/>
      <c r="I145" s="12"/>
      <c r="J145" s="12"/>
      <c r="K145" s="12"/>
      <c r="L145" s="270"/>
      <c r="M145" s="271"/>
      <c r="N145" s="271"/>
      <c r="O145" s="271"/>
      <c r="P145" s="271"/>
      <c r="Q145" s="271"/>
      <c r="R145" s="271"/>
      <c r="S145" s="272"/>
      <c r="U145" s="168"/>
      <c r="V145" s="168"/>
      <c r="W145" s="168"/>
      <c r="X145" s="168"/>
      <c r="Y145" s="168"/>
      <c r="Z145" s="168"/>
      <c r="AA145" s="168"/>
      <c r="AB145" s="168"/>
      <c r="AC145" s="168"/>
      <c r="AD145" s="168"/>
      <c r="AE145" s="168"/>
      <c r="AF145" s="168"/>
      <c r="AG145" s="168"/>
      <c r="AH145" s="168"/>
      <c r="AI145" s="168"/>
      <c r="AJ145" s="168"/>
      <c r="AK145" s="168"/>
      <c r="AL145" s="168"/>
      <c r="AM145" s="168"/>
      <c r="AN145" s="168"/>
    </row>
    <row r="146" spans="1:40" ht="13.5" customHeight="1" x14ac:dyDescent="0.2">
      <c r="A146" s="276"/>
      <c r="B146" s="276"/>
      <c r="C146" s="86"/>
      <c r="D146" s="87"/>
      <c r="E146" s="88"/>
      <c r="F146" s="89"/>
      <c r="G146" s="111">
        <f>IF(D146=0,0,(C146/D146)*E146*F146)</f>
        <v>0</v>
      </c>
      <c r="H146" s="12"/>
      <c r="I146" s="12"/>
      <c r="J146" s="12"/>
      <c r="K146" s="12"/>
      <c r="L146" s="270"/>
      <c r="M146" s="271"/>
      <c r="N146" s="271"/>
      <c r="O146" s="271"/>
      <c r="P146" s="271"/>
      <c r="Q146" s="271"/>
      <c r="R146" s="271"/>
      <c r="S146" s="272"/>
      <c r="U146" s="168"/>
      <c r="V146" s="168"/>
      <c r="W146" s="168"/>
      <c r="X146" s="168"/>
      <c r="Y146" s="168"/>
      <c r="Z146" s="168"/>
      <c r="AA146" s="168"/>
      <c r="AB146" s="168"/>
      <c r="AC146" s="168"/>
      <c r="AD146" s="168"/>
      <c r="AE146" s="168"/>
      <c r="AF146" s="168"/>
      <c r="AG146" s="168"/>
      <c r="AH146" s="168"/>
      <c r="AI146" s="168"/>
      <c r="AJ146" s="168"/>
      <c r="AK146" s="168"/>
      <c r="AL146" s="168"/>
      <c r="AM146" s="168"/>
      <c r="AN146" s="168"/>
    </row>
    <row r="147" spans="1:40" ht="13.5" customHeight="1" x14ac:dyDescent="0.2">
      <c r="A147" s="276"/>
      <c r="B147" s="276"/>
      <c r="C147" s="86"/>
      <c r="D147" s="87"/>
      <c r="E147" s="88"/>
      <c r="F147" s="89"/>
      <c r="G147" s="111">
        <f t="shared" ref="G147:G158" si="7">IF(D147=0,0,(C147/D147)*E147*F147)</f>
        <v>0</v>
      </c>
      <c r="H147" s="2"/>
      <c r="L147" s="270"/>
      <c r="M147" s="271"/>
      <c r="N147" s="271"/>
      <c r="O147" s="271"/>
      <c r="P147" s="271"/>
      <c r="Q147" s="271"/>
      <c r="R147" s="271"/>
      <c r="S147" s="272"/>
      <c r="U147" s="168"/>
      <c r="V147" s="168"/>
      <c r="W147" s="168"/>
      <c r="X147" s="168"/>
      <c r="Y147" s="168"/>
      <c r="Z147" s="168"/>
      <c r="AA147" s="168"/>
      <c r="AB147" s="168"/>
      <c r="AC147" s="168"/>
      <c r="AD147" s="168"/>
      <c r="AE147" s="168"/>
      <c r="AF147" s="168"/>
      <c r="AG147" s="168"/>
      <c r="AH147" s="168"/>
      <c r="AI147" s="168"/>
      <c r="AJ147" s="168"/>
      <c r="AK147" s="168"/>
      <c r="AL147" s="168"/>
      <c r="AM147" s="168"/>
      <c r="AN147" s="168"/>
    </row>
    <row r="148" spans="1:40" ht="13.5" customHeight="1" x14ac:dyDescent="0.2">
      <c r="A148" s="276"/>
      <c r="B148" s="276"/>
      <c r="C148" s="86"/>
      <c r="D148" s="87"/>
      <c r="E148" s="88"/>
      <c r="F148" s="89"/>
      <c r="G148" s="111">
        <f t="shared" si="7"/>
        <v>0</v>
      </c>
      <c r="H148" s="2"/>
      <c r="L148" s="270"/>
      <c r="M148" s="271"/>
      <c r="N148" s="271"/>
      <c r="O148" s="271"/>
      <c r="P148" s="271"/>
      <c r="Q148" s="271"/>
      <c r="R148" s="271"/>
      <c r="S148" s="272"/>
      <c r="U148" s="168"/>
      <c r="V148" s="168"/>
      <c r="W148" s="168"/>
      <c r="X148" s="168"/>
      <c r="Y148" s="168"/>
      <c r="Z148" s="168"/>
      <c r="AA148" s="168"/>
      <c r="AB148" s="168"/>
      <c r="AC148" s="168"/>
      <c r="AD148" s="168"/>
      <c r="AE148" s="168"/>
      <c r="AF148" s="168"/>
      <c r="AG148" s="168"/>
      <c r="AH148" s="168"/>
      <c r="AI148" s="168"/>
      <c r="AJ148" s="168"/>
      <c r="AK148" s="168"/>
      <c r="AL148" s="168"/>
      <c r="AM148" s="168"/>
      <c r="AN148" s="168"/>
    </row>
    <row r="149" spans="1:40" ht="13.5" customHeight="1" x14ac:dyDescent="0.2">
      <c r="A149" s="249"/>
      <c r="B149" s="250"/>
      <c r="C149" s="86"/>
      <c r="D149" s="87"/>
      <c r="E149" s="91"/>
      <c r="F149" s="89"/>
      <c r="G149" s="111">
        <f t="shared" si="7"/>
        <v>0</v>
      </c>
      <c r="H149" s="2"/>
      <c r="L149" s="270"/>
      <c r="M149" s="271"/>
      <c r="N149" s="271"/>
      <c r="O149" s="271"/>
      <c r="P149" s="271"/>
      <c r="Q149" s="271"/>
      <c r="R149" s="271"/>
      <c r="S149" s="272"/>
      <c r="U149" s="168"/>
      <c r="V149" s="168"/>
      <c r="W149" s="168"/>
      <c r="X149" s="168"/>
      <c r="Y149" s="168"/>
      <c r="Z149" s="168"/>
      <c r="AA149" s="168"/>
      <c r="AB149" s="168"/>
      <c r="AC149" s="168"/>
      <c r="AD149" s="168"/>
      <c r="AE149" s="168"/>
      <c r="AF149" s="168"/>
      <c r="AG149" s="168"/>
      <c r="AH149" s="168"/>
      <c r="AI149" s="168"/>
      <c r="AJ149" s="168"/>
      <c r="AK149" s="168"/>
      <c r="AL149" s="168"/>
      <c r="AM149" s="168"/>
      <c r="AN149" s="168"/>
    </row>
    <row r="150" spans="1:40" ht="13.5" customHeight="1" x14ac:dyDescent="0.2">
      <c r="A150" s="249"/>
      <c r="B150" s="250"/>
      <c r="C150" s="86"/>
      <c r="D150" s="87"/>
      <c r="E150" s="91"/>
      <c r="F150" s="89"/>
      <c r="G150" s="111">
        <f t="shared" si="7"/>
        <v>0</v>
      </c>
      <c r="H150" s="2"/>
      <c r="L150" s="270"/>
      <c r="M150" s="271"/>
      <c r="N150" s="271"/>
      <c r="O150" s="271"/>
      <c r="P150" s="271"/>
      <c r="Q150" s="271"/>
      <c r="R150" s="271"/>
      <c r="S150" s="272"/>
      <c r="U150" s="168"/>
      <c r="V150" s="168"/>
      <c r="W150" s="168"/>
      <c r="X150" s="168"/>
      <c r="Y150" s="168"/>
      <c r="Z150" s="168"/>
      <c r="AA150" s="168"/>
      <c r="AB150" s="168"/>
      <c r="AC150" s="168"/>
      <c r="AD150" s="168"/>
      <c r="AE150" s="168"/>
      <c r="AF150" s="168"/>
      <c r="AG150" s="168"/>
      <c r="AH150" s="168"/>
      <c r="AI150" s="168"/>
      <c r="AJ150" s="168"/>
      <c r="AK150" s="168"/>
      <c r="AL150" s="168"/>
      <c r="AM150" s="168"/>
      <c r="AN150" s="168"/>
    </row>
    <row r="151" spans="1:40" ht="13.5" customHeight="1" x14ac:dyDescent="0.2">
      <c r="A151" s="249"/>
      <c r="B151" s="250"/>
      <c r="C151" s="86"/>
      <c r="D151" s="87"/>
      <c r="E151" s="91"/>
      <c r="F151" s="89"/>
      <c r="G151" s="111">
        <f t="shared" si="7"/>
        <v>0</v>
      </c>
      <c r="H151" s="2"/>
      <c r="L151" s="270"/>
      <c r="M151" s="271"/>
      <c r="N151" s="271"/>
      <c r="O151" s="271"/>
      <c r="P151" s="271"/>
      <c r="Q151" s="271"/>
      <c r="R151" s="271"/>
      <c r="S151" s="272"/>
      <c r="U151" s="168"/>
      <c r="V151" s="168"/>
      <c r="W151" s="168"/>
      <c r="X151" s="168"/>
      <c r="Y151" s="168"/>
      <c r="Z151" s="168"/>
      <c r="AA151" s="168"/>
      <c r="AB151" s="168"/>
      <c r="AC151" s="168"/>
      <c r="AD151" s="168"/>
      <c r="AE151" s="168"/>
      <c r="AF151" s="168"/>
      <c r="AG151" s="168"/>
      <c r="AH151" s="168"/>
      <c r="AI151" s="168"/>
      <c r="AJ151" s="168"/>
      <c r="AK151" s="168"/>
      <c r="AL151" s="168"/>
      <c r="AM151" s="168"/>
      <c r="AN151" s="168"/>
    </row>
    <row r="152" spans="1:40" ht="13.5" customHeight="1" x14ac:dyDescent="0.2">
      <c r="A152" s="249"/>
      <c r="B152" s="250"/>
      <c r="C152" s="86"/>
      <c r="D152" s="87"/>
      <c r="E152" s="91"/>
      <c r="F152" s="89"/>
      <c r="G152" s="111">
        <f t="shared" si="7"/>
        <v>0</v>
      </c>
      <c r="H152" s="2"/>
      <c r="L152" s="270"/>
      <c r="M152" s="271"/>
      <c r="N152" s="271"/>
      <c r="O152" s="271"/>
      <c r="P152" s="271"/>
      <c r="Q152" s="271"/>
      <c r="R152" s="271"/>
      <c r="S152" s="272"/>
      <c r="U152" s="168"/>
      <c r="V152" s="168"/>
      <c r="W152" s="168"/>
      <c r="X152" s="168"/>
      <c r="Y152" s="168"/>
      <c r="Z152" s="168"/>
      <c r="AA152" s="168"/>
      <c r="AB152" s="168"/>
      <c r="AC152" s="168"/>
      <c r="AD152" s="168"/>
      <c r="AE152" s="168"/>
      <c r="AF152" s="168"/>
      <c r="AG152" s="168"/>
      <c r="AH152" s="168"/>
      <c r="AI152" s="168"/>
      <c r="AJ152" s="168"/>
      <c r="AK152" s="168"/>
      <c r="AL152" s="168"/>
      <c r="AM152" s="168"/>
      <c r="AN152" s="168"/>
    </row>
    <row r="153" spans="1:40" ht="13.5" customHeight="1" x14ac:dyDescent="0.2">
      <c r="A153" s="249"/>
      <c r="B153" s="250"/>
      <c r="C153" s="86"/>
      <c r="D153" s="87"/>
      <c r="E153" s="91"/>
      <c r="F153" s="89"/>
      <c r="G153" s="111">
        <f t="shared" si="7"/>
        <v>0</v>
      </c>
      <c r="H153" s="2"/>
      <c r="L153" s="270"/>
      <c r="M153" s="271"/>
      <c r="N153" s="271"/>
      <c r="O153" s="271"/>
      <c r="P153" s="271"/>
      <c r="Q153" s="271"/>
      <c r="R153" s="271"/>
      <c r="S153" s="272"/>
      <c r="U153" s="168"/>
      <c r="V153" s="168"/>
      <c r="W153" s="168"/>
      <c r="X153" s="168"/>
      <c r="Y153" s="168"/>
      <c r="Z153" s="168"/>
      <c r="AA153" s="168"/>
      <c r="AB153" s="168"/>
      <c r="AC153" s="168"/>
      <c r="AD153" s="168"/>
      <c r="AE153" s="168"/>
      <c r="AF153" s="168"/>
      <c r="AG153" s="168"/>
      <c r="AH153" s="168"/>
      <c r="AI153" s="168"/>
      <c r="AJ153" s="168"/>
      <c r="AK153" s="168"/>
      <c r="AL153" s="168"/>
      <c r="AM153" s="168"/>
      <c r="AN153" s="168"/>
    </row>
    <row r="154" spans="1:40" ht="13.5" customHeight="1" x14ac:dyDescent="0.2">
      <c r="A154" s="276"/>
      <c r="B154" s="278"/>
      <c r="C154" s="86"/>
      <c r="D154" s="90"/>
      <c r="E154" s="91"/>
      <c r="F154" s="89"/>
      <c r="G154" s="111">
        <f t="shared" si="7"/>
        <v>0</v>
      </c>
      <c r="H154" s="2"/>
      <c r="L154" s="270"/>
      <c r="M154" s="271"/>
      <c r="N154" s="271"/>
      <c r="O154" s="271"/>
      <c r="P154" s="271"/>
      <c r="Q154" s="271"/>
      <c r="R154" s="271"/>
      <c r="S154" s="272"/>
      <c r="U154" s="168"/>
      <c r="V154" s="168"/>
      <c r="W154" s="168"/>
      <c r="X154" s="168"/>
      <c r="Y154" s="168"/>
      <c r="Z154" s="168"/>
      <c r="AA154" s="168"/>
      <c r="AB154" s="168"/>
      <c r="AC154" s="168"/>
      <c r="AD154" s="168"/>
      <c r="AE154" s="168"/>
      <c r="AF154" s="168"/>
      <c r="AG154" s="168"/>
      <c r="AH154" s="168"/>
      <c r="AI154" s="168"/>
      <c r="AJ154" s="168"/>
      <c r="AK154" s="168"/>
      <c r="AL154" s="168"/>
      <c r="AM154" s="168"/>
      <c r="AN154" s="168"/>
    </row>
    <row r="155" spans="1:40" ht="13.5" customHeight="1" x14ac:dyDescent="0.2">
      <c r="A155" s="276"/>
      <c r="B155" s="278"/>
      <c r="C155" s="86"/>
      <c r="D155" s="90"/>
      <c r="E155" s="91"/>
      <c r="F155" s="92"/>
      <c r="G155" s="111">
        <f t="shared" si="7"/>
        <v>0</v>
      </c>
      <c r="H155" s="2"/>
      <c r="L155" s="270"/>
      <c r="M155" s="271"/>
      <c r="N155" s="271"/>
      <c r="O155" s="271"/>
      <c r="P155" s="271"/>
      <c r="Q155" s="271"/>
      <c r="R155" s="271"/>
      <c r="S155" s="272"/>
      <c r="U155" s="168"/>
      <c r="V155" s="168"/>
      <c r="W155" s="168"/>
      <c r="X155" s="168"/>
      <c r="Y155" s="168"/>
      <c r="Z155" s="168"/>
      <c r="AA155" s="168"/>
      <c r="AB155" s="168"/>
      <c r="AC155" s="168"/>
      <c r="AD155" s="168"/>
      <c r="AE155" s="168"/>
      <c r="AF155" s="168"/>
      <c r="AG155" s="168"/>
      <c r="AH155" s="168"/>
      <c r="AI155" s="168"/>
      <c r="AJ155" s="168"/>
      <c r="AK155" s="168"/>
      <c r="AL155" s="168"/>
      <c r="AM155" s="168"/>
      <c r="AN155" s="168"/>
    </row>
    <row r="156" spans="1:40" ht="13.5" customHeight="1" x14ac:dyDescent="0.2">
      <c r="A156" s="276"/>
      <c r="B156" s="278"/>
      <c r="C156" s="86"/>
      <c r="D156" s="90"/>
      <c r="E156" s="91"/>
      <c r="F156" s="92"/>
      <c r="G156" s="111">
        <f t="shared" si="7"/>
        <v>0</v>
      </c>
      <c r="H156" s="2"/>
      <c r="L156" s="270"/>
      <c r="M156" s="271"/>
      <c r="N156" s="271"/>
      <c r="O156" s="271"/>
      <c r="P156" s="271"/>
      <c r="Q156" s="271"/>
      <c r="R156" s="271"/>
      <c r="S156" s="272"/>
      <c r="U156" s="168"/>
      <c r="V156" s="168"/>
      <c r="W156" s="168"/>
      <c r="X156" s="168"/>
      <c r="Y156" s="168"/>
      <c r="Z156" s="168"/>
      <c r="AA156" s="168"/>
      <c r="AB156" s="168"/>
      <c r="AC156" s="168"/>
      <c r="AD156" s="168"/>
      <c r="AE156" s="168"/>
      <c r="AF156" s="168"/>
      <c r="AG156" s="168"/>
      <c r="AH156" s="168"/>
      <c r="AI156" s="168"/>
      <c r="AJ156" s="168"/>
      <c r="AK156" s="168"/>
      <c r="AL156" s="168"/>
      <c r="AM156" s="168"/>
      <c r="AN156" s="168"/>
    </row>
    <row r="157" spans="1:40" ht="13.5" customHeight="1" x14ac:dyDescent="0.2">
      <c r="A157" s="276"/>
      <c r="B157" s="278"/>
      <c r="C157" s="86"/>
      <c r="D157" s="90"/>
      <c r="E157" s="91"/>
      <c r="F157" s="92"/>
      <c r="G157" s="111">
        <f t="shared" si="7"/>
        <v>0</v>
      </c>
      <c r="H157" s="2"/>
      <c r="L157" s="270"/>
      <c r="M157" s="271"/>
      <c r="N157" s="271"/>
      <c r="O157" s="271"/>
      <c r="P157" s="271"/>
      <c r="Q157" s="271"/>
      <c r="R157" s="271"/>
      <c r="S157" s="272"/>
      <c r="U157" s="168"/>
      <c r="V157" s="168"/>
      <c r="W157" s="168"/>
      <c r="X157" s="168"/>
      <c r="Y157" s="168"/>
      <c r="Z157" s="168"/>
      <c r="AA157" s="168"/>
      <c r="AB157" s="168"/>
      <c r="AC157" s="168"/>
      <c r="AD157" s="168"/>
      <c r="AE157" s="168"/>
      <c r="AF157" s="168"/>
      <c r="AG157" s="168"/>
      <c r="AH157" s="168"/>
      <c r="AI157" s="168"/>
      <c r="AJ157" s="168"/>
      <c r="AK157" s="168"/>
      <c r="AL157" s="168"/>
      <c r="AM157" s="168"/>
      <c r="AN157" s="168"/>
    </row>
    <row r="158" spans="1:40" ht="13.5" customHeight="1" x14ac:dyDescent="0.2">
      <c r="A158" s="276"/>
      <c r="B158" s="277"/>
      <c r="C158" s="86"/>
      <c r="D158" s="90"/>
      <c r="E158" s="91"/>
      <c r="F158" s="92"/>
      <c r="G158" s="111">
        <f t="shared" si="7"/>
        <v>0</v>
      </c>
      <c r="H158" s="2"/>
      <c r="L158" s="270"/>
      <c r="M158" s="271"/>
      <c r="N158" s="271"/>
      <c r="O158" s="271"/>
      <c r="P158" s="271"/>
      <c r="Q158" s="271"/>
      <c r="R158" s="271"/>
      <c r="S158" s="272"/>
      <c r="U158" s="168"/>
      <c r="V158" s="168"/>
      <c r="W158" s="168"/>
      <c r="X158" s="168"/>
      <c r="Y158" s="168"/>
      <c r="Z158" s="168"/>
      <c r="AA158" s="168"/>
      <c r="AB158" s="168"/>
      <c r="AC158" s="168"/>
      <c r="AD158" s="168"/>
      <c r="AE158" s="168"/>
      <c r="AF158" s="168"/>
      <c r="AG158" s="168"/>
      <c r="AH158" s="168"/>
      <c r="AI158" s="168"/>
      <c r="AJ158" s="168"/>
      <c r="AK158" s="168"/>
      <c r="AL158" s="168"/>
      <c r="AM158" s="168"/>
      <c r="AN158" s="168"/>
    </row>
    <row r="159" spans="1:40" ht="15" customHeight="1" thickBot="1" x14ac:dyDescent="0.25">
      <c r="A159" s="102" t="s">
        <v>64</v>
      </c>
      <c r="B159" s="93"/>
      <c r="C159" s="304"/>
      <c r="D159" s="304"/>
      <c r="E159" s="101"/>
      <c r="F159" s="101"/>
      <c r="G159" s="94">
        <f>SUM(G146:G158)</f>
        <v>0</v>
      </c>
      <c r="H159" s="2"/>
      <c r="L159" s="273"/>
      <c r="M159" s="274"/>
      <c r="N159" s="274"/>
      <c r="O159" s="274"/>
      <c r="P159" s="274"/>
      <c r="Q159" s="274"/>
      <c r="R159" s="274"/>
      <c r="S159" s="275"/>
      <c r="U159" s="168"/>
      <c r="V159" s="168"/>
      <c r="W159" s="168"/>
      <c r="X159" s="168"/>
      <c r="Y159" s="168"/>
      <c r="Z159" s="168"/>
      <c r="AA159" s="168"/>
      <c r="AB159" s="168"/>
      <c r="AC159" s="168"/>
      <c r="AD159" s="168"/>
      <c r="AE159" s="168"/>
      <c r="AF159" s="168"/>
      <c r="AG159" s="168"/>
      <c r="AH159" s="168"/>
      <c r="AI159" s="168"/>
      <c r="AJ159" s="168"/>
      <c r="AK159" s="168"/>
      <c r="AL159" s="168"/>
      <c r="AM159" s="168"/>
      <c r="AN159" s="168"/>
    </row>
    <row r="160" spans="1:40" ht="77.25" customHeight="1" thickBot="1" x14ac:dyDescent="0.25">
      <c r="A160" s="282" t="s">
        <v>65</v>
      </c>
      <c r="B160" s="282"/>
      <c r="C160" s="282"/>
      <c r="D160" s="282"/>
      <c r="E160" s="282"/>
      <c r="F160" s="282"/>
      <c r="G160" s="282"/>
      <c r="H160" s="282"/>
      <c r="I160" s="282"/>
      <c r="J160" s="282"/>
      <c r="K160" s="282"/>
      <c r="L160" s="282"/>
      <c r="M160" s="282"/>
      <c r="N160" s="282"/>
      <c r="O160" s="282"/>
      <c r="P160" s="282"/>
      <c r="Q160" s="282"/>
      <c r="R160" s="282"/>
      <c r="S160" s="282"/>
      <c r="U160" s="168"/>
      <c r="V160" s="168"/>
      <c r="W160" s="168"/>
      <c r="X160" s="168"/>
      <c r="Y160" s="168"/>
      <c r="Z160" s="168"/>
      <c r="AA160" s="168"/>
      <c r="AB160" s="168"/>
      <c r="AC160" s="168"/>
      <c r="AD160" s="168"/>
      <c r="AE160" s="168"/>
      <c r="AF160" s="168"/>
      <c r="AG160" s="168"/>
      <c r="AH160" s="168"/>
      <c r="AI160" s="168"/>
      <c r="AJ160" s="168"/>
      <c r="AK160" s="168"/>
      <c r="AL160" s="168"/>
      <c r="AM160" s="168"/>
      <c r="AN160" s="168"/>
    </row>
    <row r="161" spans="1:40" ht="15" customHeight="1" thickBot="1" x14ac:dyDescent="0.25">
      <c r="A161" s="321" t="s">
        <v>66</v>
      </c>
      <c r="B161" s="322"/>
      <c r="C161" s="322"/>
      <c r="D161" s="322"/>
      <c r="E161" s="322"/>
      <c r="F161" s="322"/>
      <c r="G161" s="322"/>
      <c r="H161" s="322"/>
      <c r="I161" s="322"/>
      <c r="J161" s="322"/>
      <c r="K161" s="322"/>
      <c r="L161" s="322"/>
      <c r="M161" s="322"/>
      <c r="N161" s="322"/>
      <c r="O161" s="322"/>
      <c r="P161" s="322"/>
      <c r="Q161" s="322"/>
      <c r="R161" s="322"/>
      <c r="S161" s="323"/>
      <c r="U161" s="168"/>
      <c r="V161" s="168"/>
      <c r="W161" s="168"/>
      <c r="X161" s="168"/>
      <c r="Y161" s="168"/>
      <c r="Z161" s="168"/>
      <c r="AA161" s="168"/>
      <c r="AB161" s="168"/>
      <c r="AC161" s="168"/>
      <c r="AD161" s="168"/>
      <c r="AE161" s="168"/>
      <c r="AF161" s="168"/>
      <c r="AG161" s="168"/>
      <c r="AH161" s="168"/>
      <c r="AI161" s="168"/>
      <c r="AJ161" s="168"/>
      <c r="AK161" s="168"/>
      <c r="AL161" s="168"/>
      <c r="AM161" s="168"/>
      <c r="AN161" s="168"/>
    </row>
    <row r="162" spans="1:40" ht="15" customHeight="1" x14ac:dyDescent="0.2">
      <c r="A162" s="159" t="s">
        <v>67</v>
      </c>
      <c r="B162" s="176">
        <v>0</v>
      </c>
      <c r="H162" s="2"/>
      <c r="O162" s="2"/>
      <c r="P162" s="2"/>
      <c r="Q162" s="2"/>
      <c r="U162" s="168"/>
      <c r="V162" s="168"/>
      <c r="W162" s="168"/>
      <c r="X162" s="168"/>
      <c r="Y162" s="168"/>
      <c r="Z162" s="168"/>
      <c r="AA162" s="168"/>
      <c r="AB162" s="168"/>
      <c r="AC162" s="168"/>
      <c r="AD162" s="168"/>
      <c r="AE162" s="168"/>
      <c r="AF162" s="168"/>
      <c r="AG162" s="168"/>
      <c r="AH162" s="168"/>
      <c r="AI162" s="168"/>
      <c r="AJ162" s="168"/>
      <c r="AK162" s="168"/>
      <c r="AL162" s="168"/>
      <c r="AM162" s="168"/>
      <c r="AN162" s="168"/>
    </row>
    <row r="163" spans="1:40" s="179" customFormat="1" ht="15" hidden="1" customHeight="1" x14ac:dyDescent="0.2">
      <c r="A163" s="177" t="s">
        <v>68</v>
      </c>
      <c r="B163" s="178">
        <f>ROUND(B162,4)</f>
        <v>0</v>
      </c>
    </row>
    <row r="164" spans="1:40" ht="15" customHeight="1" thickBot="1" x14ac:dyDescent="0.25">
      <c r="A164" s="157" t="s">
        <v>69</v>
      </c>
      <c r="B164" s="158">
        <f>R89</f>
        <v>0</v>
      </c>
      <c r="H164" s="2"/>
      <c r="O164" s="2"/>
      <c r="P164" s="2"/>
      <c r="Q164" s="2"/>
      <c r="U164" s="168"/>
      <c r="V164" s="168"/>
      <c r="W164" s="168"/>
      <c r="X164" s="168"/>
      <c r="Y164" s="168"/>
      <c r="Z164" s="168"/>
      <c r="AA164" s="168"/>
      <c r="AB164" s="168"/>
      <c r="AC164" s="168"/>
      <c r="AD164" s="168"/>
      <c r="AE164" s="168"/>
      <c r="AF164" s="168"/>
      <c r="AG164" s="168"/>
      <c r="AH164" s="168"/>
      <c r="AI164" s="168"/>
      <c r="AJ164" s="168"/>
      <c r="AK164" s="168"/>
      <c r="AL164" s="168"/>
      <c r="AM164" s="168"/>
      <c r="AN164" s="168"/>
    </row>
    <row r="165" spans="1:40" ht="15" customHeight="1" thickBot="1" x14ac:dyDescent="0.25">
      <c r="H165" s="2"/>
      <c r="O165" s="2"/>
      <c r="P165" s="2"/>
      <c r="Q165" s="2"/>
      <c r="U165" s="168"/>
      <c r="V165" s="168"/>
      <c r="W165" s="168"/>
      <c r="X165" s="168"/>
      <c r="Y165" s="168"/>
      <c r="Z165" s="168"/>
      <c r="AA165" s="168"/>
      <c r="AB165" s="168"/>
      <c r="AC165" s="168"/>
      <c r="AD165" s="168"/>
      <c r="AE165" s="168"/>
      <c r="AF165" s="168"/>
      <c r="AG165" s="168"/>
      <c r="AH165" s="168"/>
      <c r="AI165" s="168"/>
      <c r="AJ165" s="168"/>
      <c r="AK165" s="168"/>
      <c r="AL165" s="168"/>
      <c r="AM165" s="168"/>
      <c r="AN165" s="168"/>
    </row>
    <row r="166" spans="1:40" ht="15" customHeight="1" x14ac:dyDescent="0.2">
      <c r="A166" s="330"/>
      <c r="B166" s="331"/>
      <c r="C166" s="324" t="s">
        <v>70</v>
      </c>
      <c r="D166" s="324"/>
      <c r="E166" s="144" t="s">
        <v>71</v>
      </c>
      <c r="F166" s="324" t="s">
        <v>72</v>
      </c>
      <c r="G166" s="324"/>
      <c r="H166" s="324" t="s">
        <v>73</v>
      </c>
      <c r="I166" s="324"/>
      <c r="J166" s="324"/>
      <c r="K166" s="324"/>
      <c r="L166" s="324"/>
      <c r="M166" s="324" t="s">
        <v>74</v>
      </c>
      <c r="N166" s="324"/>
      <c r="O166" s="324"/>
      <c r="P166" s="324"/>
      <c r="Q166" s="324"/>
      <c r="R166" s="325"/>
      <c r="S166" s="163" t="s">
        <v>75</v>
      </c>
      <c r="U166" s="168"/>
      <c r="V166" s="168"/>
      <c r="W166" s="168"/>
      <c r="X166" s="168"/>
      <c r="Y166" s="168"/>
      <c r="Z166" s="168"/>
      <c r="AA166" s="168"/>
      <c r="AB166" s="168"/>
      <c r="AC166" s="168"/>
      <c r="AD166" s="168"/>
      <c r="AE166" s="168"/>
      <c r="AF166" s="168"/>
      <c r="AG166" s="168"/>
      <c r="AH166" s="168"/>
      <c r="AI166" s="168"/>
      <c r="AJ166" s="168"/>
      <c r="AK166" s="168"/>
      <c r="AL166" s="168"/>
      <c r="AM166" s="168"/>
      <c r="AN166" s="168"/>
    </row>
    <row r="167" spans="1:40" ht="15" customHeight="1" x14ac:dyDescent="0.2">
      <c r="A167" s="326" t="str">
        <f>"Begunstigde : " &amp;C7</f>
        <v xml:space="preserve">Begunstigde : </v>
      </c>
      <c r="B167" s="327"/>
      <c r="C167" s="328">
        <f>S89</f>
        <v>0</v>
      </c>
      <c r="D167" s="328"/>
      <c r="E167" s="145">
        <f>F104</f>
        <v>0</v>
      </c>
      <c r="F167" s="328">
        <f>F109</f>
        <v>0</v>
      </c>
      <c r="G167" s="328"/>
      <c r="H167" s="328">
        <f>G159</f>
        <v>0</v>
      </c>
      <c r="I167" s="328"/>
      <c r="J167" s="328"/>
      <c r="K167" s="328"/>
      <c r="L167" s="328"/>
      <c r="M167" s="328">
        <f>SUM(C167:L167)</f>
        <v>0</v>
      </c>
      <c r="N167" s="328"/>
      <c r="O167" s="328"/>
      <c r="P167" s="328"/>
      <c r="Q167" s="328"/>
      <c r="R167" s="329"/>
      <c r="S167" s="161"/>
      <c r="U167" s="168"/>
      <c r="V167" s="168"/>
      <c r="W167" s="168"/>
      <c r="X167" s="168"/>
      <c r="Y167" s="168"/>
      <c r="Z167" s="168"/>
      <c r="AA167" s="168"/>
      <c r="AB167" s="168"/>
      <c r="AC167" s="168"/>
      <c r="AD167" s="168"/>
      <c r="AE167" s="168"/>
      <c r="AF167" s="168"/>
      <c r="AG167" s="168"/>
      <c r="AH167" s="168"/>
      <c r="AI167" s="168"/>
      <c r="AJ167" s="168"/>
      <c r="AK167" s="168"/>
      <c r="AL167" s="168"/>
      <c r="AM167" s="168"/>
      <c r="AN167" s="168"/>
    </row>
    <row r="168" spans="1:40" ht="15" customHeight="1" x14ac:dyDescent="0.2">
      <c r="A168" s="262" t="str">
        <f>IF(ISBLANK(A126),"",A126)</f>
        <v/>
      </c>
      <c r="B168" s="263"/>
      <c r="C168" s="264"/>
      <c r="D168" s="264"/>
      <c r="E168" s="146"/>
      <c r="F168" s="264"/>
      <c r="G168" s="264"/>
      <c r="H168" s="264"/>
      <c r="I168" s="264"/>
      <c r="J168" s="264"/>
      <c r="K168" s="264"/>
      <c r="L168" s="264"/>
      <c r="M168" s="265">
        <f>G126</f>
        <v>0</v>
      </c>
      <c r="N168" s="264"/>
      <c r="O168" s="264"/>
      <c r="P168" s="264"/>
      <c r="Q168" s="264"/>
      <c r="R168" s="266"/>
      <c r="S168" s="162"/>
      <c r="U168" s="168"/>
      <c r="V168" s="168"/>
      <c r="W168" s="168"/>
      <c r="X168" s="168"/>
      <c r="Y168" s="168"/>
      <c r="Z168" s="168"/>
      <c r="AA168" s="168"/>
      <c r="AB168" s="168"/>
      <c r="AC168" s="168"/>
      <c r="AD168" s="168"/>
      <c r="AE168" s="168"/>
      <c r="AF168" s="168"/>
      <c r="AG168" s="168"/>
      <c r="AH168" s="168"/>
      <c r="AI168" s="168"/>
      <c r="AJ168" s="168"/>
      <c r="AK168" s="168"/>
      <c r="AL168" s="168"/>
      <c r="AM168" s="168"/>
      <c r="AN168" s="168"/>
    </row>
    <row r="169" spans="1:40" ht="15" customHeight="1" x14ac:dyDescent="0.2">
      <c r="A169" s="262" t="str">
        <f t="shared" ref="A169:A182" si="8">IF(ISBLANK(A127),"",A127)</f>
        <v/>
      </c>
      <c r="B169" s="263"/>
      <c r="C169" s="264"/>
      <c r="D169" s="264"/>
      <c r="E169" s="146"/>
      <c r="F169" s="264"/>
      <c r="G169" s="264"/>
      <c r="H169" s="264"/>
      <c r="I169" s="264"/>
      <c r="J169" s="264"/>
      <c r="K169" s="264"/>
      <c r="L169" s="264"/>
      <c r="M169" s="265">
        <f t="shared" ref="M169:M182" si="9">G127</f>
        <v>0</v>
      </c>
      <c r="N169" s="264"/>
      <c r="O169" s="264"/>
      <c r="P169" s="264"/>
      <c r="Q169" s="264"/>
      <c r="R169" s="266"/>
      <c r="S169" s="162"/>
      <c r="U169" s="168"/>
      <c r="V169" s="168"/>
      <c r="W169" s="168"/>
      <c r="X169" s="168"/>
      <c r="Y169" s="168"/>
      <c r="Z169" s="168"/>
      <c r="AA169" s="168"/>
      <c r="AB169" s="168"/>
      <c r="AC169" s="168"/>
      <c r="AD169" s="168"/>
      <c r="AE169" s="168"/>
      <c r="AF169" s="168"/>
      <c r="AG169" s="168"/>
      <c r="AH169" s="168"/>
      <c r="AI169" s="168"/>
      <c r="AJ169" s="168"/>
      <c r="AK169" s="168"/>
      <c r="AL169" s="168"/>
      <c r="AM169" s="168"/>
      <c r="AN169" s="168"/>
    </row>
    <row r="170" spans="1:40" ht="15" customHeight="1" x14ac:dyDescent="0.2">
      <c r="A170" s="262" t="str">
        <f t="shared" si="8"/>
        <v/>
      </c>
      <c r="B170" s="263"/>
      <c r="C170" s="264"/>
      <c r="D170" s="264"/>
      <c r="E170" s="146"/>
      <c r="F170" s="264"/>
      <c r="G170" s="264"/>
      <c r="H170" s="264"/>
      <c r="I170" s="264"/>
      <c r="J170" s="264"/>
      <c r="K170" s="264"/>
      <c r="L170" s="264"/>
      <c r="M170" s="265">
        <f t="shared" si="9"/>
        <v>0</v>
      </c>
      <c r="N170" s="264"/>
      <c r="O170" s="264"/>
      <c r="P170" s="264"/>
      <c r="Q170" s="264"/>
      <c r="R170" s="266"/>
      <c r="S170" s="162"/>
      <c r="U170" s="168"/>
      <c r="V170" s="168"/>
      <c r="W170" s="168"/>
      <c r="X170" s="168"/>
      <c r="Y170" s="168"/>
      <c r="Z170" s="168"/>
      <c r="AA170" s="168"/>
      <c r="AB170" s="168"/>
      <c r="AC170" s="168"/>
      <c r="AD170" s="168"/>
      <c r="AE170" s="168"/>
      <c r="AF170" s="168"/>
      <c r="AG170" s="168"/>
      <c r="AH170" s="168"/>
      <c r="AI170" s="168"/>
      <c r="AJ170" s="168"/>
      <c r="AK170" s="168"/>
      <c r="AL170" s="168"/>
      <c r="AM170" s="168"/>
      <c r="AN170" s="168"/>
    </row>
    <row r="171" spans="1:40" ht="15" customHeight="1" x14ac:dyDescent="0.2">
      <c r="A171" s="262" t="str">
        <f t="shared" si="8"/>
        <v/>
      </c>
      <c r="B171" s="263"/>
      <c r="C171" s="264"/>
      <c r="D171" s="264"/>
      <c r="E171" s="146"/>
      <c r="F171" s="264"/>
      <c r="G171" s="264"/>
      <c r="H171" s="264"/>
      <c r="I171" s="264"/>
      <c r="J171" s="264"/>
      <c r="K171" s="264"/>
      <c r="L171" s="264"/>
      <c r="M171" s="265">
        <f t="shared" si="9"/>
        <v>0</v>
      </c>
      <c r="N171" s="264"/>
      <c r="O171" s="264"/>
      <c r="P171" s="264"/>
      <c r="Q171" s="264"/>
      <c r="R171" s="266"/>
      <c r="S171" s="162"/>
      <c r="U171" s="168"/>
      <c r="V171" s="168"/>
      <c r="W171" s="168"/>
      <c r="X171" s="168"/>
      <c r="Y171" s="168"/>
      <c r="Z171" s="168"/>
      <c r="AA171" s="168"/>
      <c r="AB171" s="168"/>
      <c r="AC171" s="168"/>
      <c r="AD171" s="168"/>
      <c r="AE171" s="168"/>
      <c r="AF171" s="168"/>
      <c r="AG171" s="168"/>
      <c r="AH171" s="168"/>
      <c r="AI171" s="168"/>
      <c r="AJ171" s="168"/>
      <c r="AK171" s="168"/>
      <c r="AL171" s="168"/>
      <c r="AM171" s="168"/>
      <c r="AN171" s="168"/>
    </row>
    <row r="172" spans="1:40" ht="15" customHeight="1" x14ac:dyDescent="0.2">
      <c r="A172" s="262" t="str">
        <f t="shared" si="8"/>
        <v/>
      </c>
      <c r="B172" s="263"/>
      <c r="C172" s="264"/>
      <c r="D172" s="264"/>
      <c r="E172" s="146"/>
      <c r="F172" s="264"/>
      <c r="G172" s="264"/>
      <c r="H172" s="264"/>
      <c r="I172" s="264"/>
      <c r="J172" s="264"/>
      <c r="K172" s="264"/>
      <c r="L172" s="264"/>
      <c r="M172" s="265">
        <f t="shared" si="9"/>
        <v>0</v>
      </c>
      <c r="N172" s="264"/>
      <c r="O172" s="264"/>
      <c r="P172" s="264"/>
      <c r="Q172" s="264"/>
      <c r="R172" s="266"/>
      <c r="S172" s="162"/>
      <c r="U172" s="168"/>
      <c r="V172" s="168"/>
      <c r="W172" s="168"/>
      <c r="X172" s="168"/>
      <c r="Y172" s="168"/>
      <c r="Z172" s="168"/>
      <c r="AA172" s="168"/>
      <c r="AB172" s="168"/>
      <c r="AC172" s="168"/>
      <c r="AD172" s="168"/>
      <c r="AE172" s="168"/>
      <c r="AF172" s="168"/>
      <c r="AG172" s="168"/>
      <c r="AH172" s="168"/>
      <c r="AI172" s="168"/>
      <c r="AJ172" s="168"/>
      <c r="AK172" s="168"/>
      <c r="AL172" s="168"/>
      <c r="AM172" s="168"/>
      <c r="AN172" s="168"/>
    </row>
    <row r="173" spans="1:40" ht="15" customHeight="1" x14ac:dyDescent="0.2">
      <c r="A173" s="262" t="str">
        <f t="shared" si="8"/>
        <v/>
      </c>
      <c r="B173" s="263"/>
      <c r="C173" s="264"/>
      <c r="D173" s="264"/>
      <c r="E173" s="146"/>
      <c r="F173" s="264"/>
      <c r="G173" s="264"/>
      <c r="H173" s="264"/>
      <c r="I173" s="264"/>
      <c r="J173" s="264"/>
      <c r="K173" s="264"/>
      <c r="L173" s="264"/>
      <c r="M173" s="265">
        <f t="shared" si="9"/>
        <v>0</v>
      </c>
      <c r="N173" s="264"/>
      <c r="O173" s="264"/>
      <c r="P173" s="264"/>
      <c r="Q173" s="264"/>
      <c r="R173" s="266"/>
      <c r="S173" s="162"/>
      <c r="U173" s="168"/>
      <c r="V173" s="168"/>
      <c r="W173" s="168"/>
      <c r="X173" s="168"/>
      <c r="Y173" s="168"/>
      <c r="Z173" s="168"/>
      <c r="AA173" s="168"/>
      <c r="AB173" s="168"/>
      <c r="AC173" s="168"/>
      <c r="AD173" s="168"/>
      <c r="AE173" s="168"/>
      <c r="AF173" s="168"/>
      <c r="AG173" s="168"/>
      <c r="AH173" s="168"/>
      <c r="AI173" s="168"/>
      <c r="AJ173" s="168"/>
      <c r="AK173" s="168"/>
      <c r="AL173" s="168"/>
      <c r="AM173" s="168"/>
      <c r="AN173" s="168"/>
    </row>
    <row r="174" spans="1:40" ht="15" customHeight="1" x14ac:dyDescent="0.2">
      <c r="A174" s="262" t="str">
        <f t="shared" si="8"/>
        <v/>
      </c>
      <c r="B174" s="263"/>
      <c r="C174" s="264"/>
      <c r="D174" s="264"/>
      <c r="E174" s="146"/>
      <c r="F174" s="264"/>
      <c r="G174" s="264"/>
      <c r="H174" s="264"/>
      <c r="I174" s="264"/>
      <c r="J174" s="264"/>
      <c r="K174" s="264"/>
      <c r="L174" s="264"/>
      <c r="M174" s="265">
        <f t="shared" si="9"/>
        <v>0</v>
      </c>
      <c r="N174" s="264"/>
      <c r="O174" s="264"/>
      <c r="P174" s="264"/>
      <c r="Q174" s="264"/>
      <c r="R174" s="266"/>
      <c r="S174" s="162"/>
      <c r="U174" s="168"/>
      <c r="V174" s="168"/>
      <c r="W174" s="168"/>
      <c r="X174" s="168"/>
      <c r="Y174" s="168"/>
      <c r="Z174" s="168"/>
      <c r="AA174" s="168"/>
      <c r="AB174" s="168"/>
      <c r="AC174" s="168"/>
      <c r="AD174" s="168"/>
      <c r="AE174" s="168"/>
      <c r="AF174" s="168"/>
      <c r="AG174" s="168"/>
      <c r="AH174" s="168"/>
      <c r="AI174" s="168"/>
      <c r="AJ174" s="168"/>
      <c r="AK174" s="168"/>
      <c r="AL174" s="168"/>
      <c r="AM174" s="168"/>
      <c r="AN174" s="168"/>
    </row>
    <row r="175" spans="1:40" ht="15" customHeight="1" x14ac:dyDescent="0.2">
      <c r="A175" s="262" t="str">
        <f t="shared" si="8"/>
        <v/>
      </c>
      <c r="B175" s="263"/>
      <c r="C175" s="264"/>
      <c r="D175" s="264"/>
      <c r="E175" s="146"/>
      <c r="F175" s="264"/>
      <c r="G175" s="264"/>
      <c r="H175" s="264"/>
      <c r="I175" s="264"/>
      <c r="J175" s="264"/>
      <c r="K175" s="264"/>
      <c r="L175" s="264"/>
      <c r="M175" s="265">
        <f t="shared" si="9"/>
        <v>0</v>
      </c>
      <c r="N175" s="264"/>
      <c r="O175" s="264"/>
      <c r="P175" s="264"/>
      <c r="Q175" s="264"/>
      <c r="R175" s="266"/>
      <c r="S175" s="162"/>
      <c r="U175" s="168"/>
      <c r="V175" s="168"/>
      <c r="W175" s="168"/>
      <c r="X175" s="168"/>
      <c r="Y175" s="168"/>
      <c r="Z175" s="168"/>
      <c r="AA175" s="168"/>
      <c r="AB175" s="168"/>
      <c r="AC175" s="168"/>
      <c r="AD175" s="168"/>
      <c r="AE175" s="168"/>
      <c r="AF175" s="168"/>
      <c r="AG175" s="168"/>
      <c r="AH175" s="168"/>
      <c r="AI175" s="168"/>
      <c r="AJ175" s="168"/>
      <c r="AK175" s="168"/>
      <c r="AL175" s="168"/>
      <c r="AM175" s="168"/>
      <c r="AN175" s="168"/>
    </row>
    <row r="176" spans="1:40" ht="15" customHeight="1" x14ac:dyDescent="0.2">
      <c r="A176" s="262" t="str">
        <f t="shared" si="8"/>
        <v/>
      </c>
      <c r="B176" s="263"/>
      <c r="C176" s="264"/>
      <c r="D176" s="264"/>
      <c r="E176" s="146"/>
      <c r="F176" s="264"/>
      <c r="G176" s="264"/>
      <c r="H176" s="264"/>
      <c r="I176" s="264"/>
      <c r="J176" s="264"/>
      <c r="K176" s="264"/>
      <c r="L176" s="264"/>
      <c r="M176" s="265">
        <f t="shared" si="9"/>
        <v>0</v>
      </c>
      <c r="N176" s="264"/>
      <c r="O176" s="264"/>
      <c r="P176" s="264"/>
      <c r="Q176" s="264"/>
      <c r="R176" s="266"/>
      <c r="S176" s="162"/>
      <c r="U176" s="168"/>
      <c r="V176" s="168"/>
      <c r="W176" s="168"/>
      <c r="X176" s="168"/>
      <c r="Y176" s="168"/>
      <c r="Z176" s="168"/>
      <c r="AA176" s="168"/>
      <c r="AB176" s="168"/>
      <c r="AC176" s="168"/>
      <c r="AD176" s="168"/>
      <c r="AE176" s="168"/>
      <c r="AF176" s="168"/>
      <c r="AG176" s="168"/>
      <c r="AH176" s="168"/>
      <c r="AI176" s="168"/>
      <c r="AJ176" s="168"/>
      <c r="AK176" s="168"/>
      <c r="AL176" s="168"/>
      <c r="AM176" s="168"/>
      <c r="AN176" s="168"/>
    </row>
    <row r="177" spans="1:40" ht="15" customHeight="1" x14ac:dyDescent="0.2">
      <c r="A177" s="262" t="str">
        <f t="shared" si="8"/>
        <v/>
      </c>
      <c r="B177" s="263"/>
      <c r="C177" s="264"/>
      <c r="D177" s="264"/>
      <c r="E177" s="146"/>
      <c r="F177" s="264"/>
      <c r="G177" s="264"/>
      <c r="H177" s="264"/>
      <c r="I177" s="264"/>
      <c r="J177" s="264"/>
      <c r="K177" s="264"/>
      <c r="L177" s="264"/>
      <c r="M177" s="265">
        <f t="shared" si="9"/>
        <v>0</v>
      </c>
      <c r="N177" s="264"/>
      <c r="O177" s="264"/>
      <c r="P177" s="264"/>
      <c r="Q177" s="264"/>
      <c r="R177" s="266"/>
      <c r="S177" s="162"/>
      <c r="U177" s="168"/>
      <c r="V177" s="168"/>
      <c r="W177" s="168"/>
      <c r="X177" s="168"/>
      <c r="Y177" s="168"/>
      <c r="Z177" s="168"/>
      <c r="AA177" s="168"/>
      <c r="AB177" s="168"/>
      <c r="AC177" s="168"/>
      <c r="AD177" s="168"/>
      <c r="AE177" s="168"/>
      <c r="AF177" s="168"/>
      <c r="AG177" s="168"/>
      <c r="AH177" s="168"/>
      <c r="AI177" s="168"/>
      <c r="AJ177" s="168"/>
      <c r="AK177" s="168"/>
      <c r="AL177" s="168"/>
      <c r="AM177" s="168"/>
      <c r="AN177" s="168"/>
    </row>
    <row r="178" spans="1:40" ht="15" customHeight="1" x14ac:dyDescent="0.2">
      <c r="A178" s="262" t="str">
        <f t="shared" si="8"/>
        <v/>
      </c>
      <c r="B178" s="263"/>
      <c r="C178" s="264"/>
      <c r="D178" s="264"/>
      <c r="E178" s="146"/>
      <c r="F178" s="264"/>
      <c r="G178" s="264"/>
      <c r="H178" s="264"/>
      <c r="I178" s="264"/>
      <c r="J178" s="264"/>
      <c r="K178" s="264"/>
      <c r="L178" s="264"/>
      <c r="M178" s="265">
        <f t="shared" si="9"/>
        <v>0</v>
      </c>
      <c r="N178" s="264"/>
      <c r="O178" s="264"/>
      <c r="P178" s="264"/>
      <c r="Q178" s="264"/>
      <c r="R178" s="266"/>
      <c r="S178" s="162"/>
      <c r="U178" s="168"/>
      <c r="V178" s="168"/>
      <c r="W178" s="168"/>
      <c r="X178" s="168"/>
      <c r="Y178" s="168"/>
      <c r="Z178" s="168"/>
      <c r="AA178" s="168"/>
      <c r="AB178" s="168"/>
      <c r="AC178" s="168"/>
      <c r="AD178" s="168"/>
      <c r="AE178" s="168"/>
      <c r="AF178" s="168"/>
      <c r="AG178" s="168"/>
      <c r="AH178" s="168"/>
      <c r="AI178" s="168"/>
      <c r="AJ178" s="168"/>
      <c r="AK178" s="168"/>
      <c r="AL178" s="168"/>
      <c r="AM178" s="168"/>
      <c r="AN178" s="168"/>
    </row>
    <row r="179" spans="1:40" ht="15" customHeight="1" x14ac:dyDescent="0.2">
      <c r="A179" s="262" t="str">
        <f t="shared" si="8"/>
        <v/>
      </c>
      <c r="B179" s="263"/>
      <c r="C179" s="264"/>
      <c r="D179" s="264"/>
      <c r="E179" s="146"/>
      <c r="F179" s="264"/>
      <c r="G179" s="264"/>
      <c r="H179" s="264"/>
      <c r="I179" s="264"/>
      <c r="J179" s="264"/>
      <c r="K179" s="264"/>
      <c r="L179" s="264"/>
      <c r="M179" s="265">
        <f t="shared" si="9"/>
        <v>0</v>
      </c>
      <c r="N179" s="264"/>
      <c r="O179" s="264"/>
      <c r="P179" s="264"/>
      <c r="Q179" s="264"/>
      <c r="R179" s="266"/>
      <c r="S179" s="162"/>
      <c r="U179" s="168"/>
      <c r="V179" s="168"/>
      <c r="W179" s="168"/>
      <c r="X179" s="168"/>
      <c r="Y179" s="168"/>
      <c r="Z179" s="168"/>
      <c r="AA179" s="168"/>
      <c r="AB179" s="168"/>
      <c r="AC179" s="168"/>
      <c r="AD179" s="168"/>
      <c r="AE179" s="168"/>
      <c r="AF179" s="168"/>
      <c r="AG179" s="168"/>
      <c r="AH179" s="168"/>
      <c r="AI179" s="168"/>
      <c r="AJ179" s="168"/>
      <c r="AK179" s="168"/>
      <c r="AL179" s="168"/>
      <c r="AM179" s="168"/>
      <c r="AN179" s="168"/>
    </row>
    <row r="180" spans="1:40" ht="15" customHeight="1" x14ac:dyDescent="0.2">
      <c r="A180" s="262" t="str">
        <f t="shared" si="8"/>
        <v/>
      </c>
      <c r="B180" s="263"/>
      <c r="C180" s="264"/>
      <c r="D180" s="264"/>
      <c r="E180" s="146"/>
      <c r="F180" s="264"/>
      <c r="G180" s="264"/>
      <c r="H180" s="264"/>
      <c r="I180" s="264"/>
      <c r="J180" s="264"/>
      <c r="K180" s="264"/>
      <c r="L180" s="264"/>
      <c r="M180" s="265">
        <f t="shared" si="9"/>
        <v>0</v>
      </c>
      <c r="N180" s="264"/>
      <c r="O180" s="264"/>
      <c r="P180" s="264"/>
      <c r="Q180" s="264"/>
      <c r="R180" s="266"/>
      <c r="S180" s="162"/>
      <c r="U180" s="168"/>
      <c r="V180" s="168"/>
      <c r="W180" s="168"/>
      <c r="X180" s="168"/>
      <c r="Y180" s="168"/>
      <c r="Z180" s="168"/>
      <c r="AA180" s="168"/>
      <c r="AB180" s="168"/>
      <c r="AC180" s="168"/>
      <c r="AD180" s="168"/>
      <c r="AE180" s="168"/>
      <c r="AF180" s="168"/>
      <c r="AG180" s="168"/>
      <c r="AH180" s="168"/>
      <c r="AI180" s="168"/>
      <c r="AJ180" s="168"/>
      <c r="AK180" s="168"/>
      <c r="AL180" s="168"/>
      <c r="AM180" s="168"/>
      <c r="AN180" s="168"/>
    </row>
    <row r="181" spans="1:40" ht="15" customHeight="1" x14ac:dyDescent="0.2">
      <c r="A181" s="262" t="str">
        <f t="shared" si="8"/>
        <v/>
      </c>
      <c r="B181" s="263"/>
      <c r="C181" s="264"/>
      <c r="D181" s="264"/>
      <c r="E181" s="146"/>
      <c r="F181" s="264"/>
      <c r="G181" s="264"/>
      <c r="H181" s="264"/>
      <c r="I181" s="264"/>
      <c r="J181" s="264"/>
      <c r="K181" s="264"/>
      <c r="L181" s="264"/>
      <c r="M181" s="265">
        <f t="shared" si="9"/>
        <v>0</v>
      </c>
      <c r="N181" s="264"/>
      <c r="O181" s="264"/>
      <c r="P181" s="264"/>
      <c r="Q181" s="264"/>
      <c r="R181" s="266"/>
      <c r="S181" s="162"/>
      <c r="U181" s="168"/>
      <c r="V181" s="168"/>
      <c r="W181" s="168"/>
      <c r="X181" s="168"/>
      <c r="Y181" s="168"/>
      <c r="Z181" s="168"/>
      <c r="AA181" s="168"/>
      <c r="AB181" s="168"/>
      <c r="AC181" s="168"/>
      <c r="AD181" s="168"/>
      <c r="AE181" s="168"/>
      <c r="AF181" s="168"/>
      <c r="AG181" s="168"/>
      <c r="AH181" s="168"/>
      <c r="AI181" s="168"/>
      <c r="AJ181" s="168"/>
      <c r="AK181" s="168"/>
      <c r="AL181" s="168"/>
      <c r="AM181" s="168"/>
      <c r="AN181" s="168"/>
    </row>
    <row r="182" spans="1:40" ht="15" customHeight="1" x14ac:dyDescent="0.2">
      <c r="A182" s="262" t="str">
        <f t="shared" si="8"/>
        <v/>
      </c>
      <c r="B182" s="263"/>
      <c r="C182" s="264"/>
      <c r="D182" s="264"/>
      <c r="E182" s="146"/>
      <c r="F182" s="264"/>
      <c r="G182" s="264"/>
      <c r="H182" s="264"/>
      <c r="I182" s="264"/>
      <c r="J182" s="264"/>
      <c r="K182" s="264"/>
      <c r="L182" s="264"/>
      <c r="M182" s="265">
        <f t="shared" si="9"/>
        <v>0</v>
      </c>
      <c r="N182" s="264"/>
      <c r="O182" s="264"/>
      <c r="P182" s="264"/>
      <c r="Q182" s="264"/>
      <c r="R182" s="266"/>
      <c r="S182" s="162"/>
      <c r="U182" s="168"/>
      <c r="V182" s="168"/>
      <c r="W182" s="168"/>
      <c r="X182" s="168"/>
      <c r="Y182" s="168"/>
      <c r="Z182" s="168"/>
      <c r="AA182" s="168"/>
      <c r="AB182" s="168"/>
      <c r="AC182" s="168"/>
      <c r="AD182" s="168"/>
      <c r="AE182" s="168"/>
      <c r="AF182" s="168"/>
      <c r="AG182" s="168"/>
      <c r="AH182" s="168"/>
      <c r="AI182" s="168"/>
      <c r="AJ182" s="168"/>
      <c r="AK182" s="168"/>
      <c r="AL182" s="168"/>
      <c r="AM182" s="168"/>
      <c r="AN182" s="168"/>
    </row>
    <row r="183" spans="1:40" ht="15" customHeight="1" thickBot="1" x14ac:dyDescent="0.25">
      <c r="A183" s="333" t="s">
        <v>76</v>
      </c>
      <c r="B183" s="334"/>
      <c r="C183" s="335"/>
      <c r="D183" s="335"/>
      <c r="E183" s="147"/>
      <c r="F183" s="335"/>
      <c r="G183" s="335"/>
      <c r="H183" s="335"/>
      <c r="I183" s="335"/>
      <c r="J183" s="335"/>
      <c r="K183" s="335"/>
      <c r="L183" s="335"/>
      <c r="M183" s="336">
        <f>SUM(M167:R182)</f>
        <v>0</v>
      </c>
      <c r="N183" s="337"/>
      <c r="O183" s="337"/>
      <c r="P183" s="337"/>
      <c r="Q183" s="337"/>
      <c r="R183" s="338"/>
      <c r="S183" s="160">
        <f>M183*B163</f>
        <v>0</v>
      </c>
      <c r="U183" s="168"/>
      <c r="V183" s="168"/>
      <c r="W183" s="168"/>
      <c r="X183" s="168"/>
      <c r="Y183" s="168"/>
      <c r="Z183" s="168"/>
      <c r="AA183" s="168"/>
      <c r="AB183" s="168"/>
      <c r="AC183" s="168"/>
      <c r="AD183" s="168"/>
      <c r="AE183" s="168"/>
      <c r="AF183" s="168"/>
      <c r="AG183" s="168"/>
      <c r="AH183" s="168"/>
      <c r="AI183" s="168"/>
      <c r="AJ183" s="168"/>
      <c r="AK183" s="168"/>
      <c r="AL183" s="168"/>
      <c r="AM183" s="168"/>
      <c r="AN183" s="168"/>
    </row>
    <row r="184" spans="1:40" ht="18.75" customHeight="1" x14ac:dyDescent="0.2">
      <c r="A184" s="332" t="s">
        <v>77</v>
      </c>
      <c r="B184" s="332"/>
      <c r="C184" s="332"/>
      <c r="D184" s="332"/>
      <c r="E184" s="332"/>
      <c r="F184" s="332"/>
      <c r="G184" s="332"/>
      <c r="H184" s="332"/>
      <c r="I184" s="332"/>
      <c r="J184" s="332"/>
      <c r="K184" s="332"/>
      <c r="L184" s="332"/>
      <c r="M184" s="332"/>
      <c r="N184" s="332"/>
      <c r="O184" s="332"/>
      <c r="P184" s="332"/>
      <c r="Q184" s="332"/>
      <c r="R184" s="332"/>
      <c r="S184" s="332"/>
      <c r="U184" s="168"/>
      <c r="V184" s="168"/>
      <c r="W184" s="168"/>
      <c r="X184" s="168"/>
      <c r="Y184" s="168"/>
      <c r="Z184" s="168"/>
      <c r="AA184" s="168"/>
      <c r="AB184" s="168"/>
      <c r="AC184" s="168"/>
      <c r="AD184" s="168"/>
      <c r="AE184" s="168"/>
      <c r="AF184" s="168"/>
      <c r="AG184" s="168"/>
      <c r="AH184" s="168"/>
      <c r="AI184" s="168"/>
      <c r="AJ184" s="168"/>
      <c r="AK184" s="168"/>
      <c r="AL184" s="168"/>
      <c r="AM184" s="168"/>
      <c r="AN184" s="168"/>
    </row>
    <row r="185" spans="1:40" x14ac:dyDescent="0.2">
      <c r="H185" s="2"/>
      <c r="O185" s="2"/>
      <c r="P185" s="2"/>
      <c r="Q185" s="2"/>
      <c r="U185" s="168"/>
      <c r="V185" s="168"/>
      <c r="W185" s="168"/>
      <c r="X185" s="168"/>
      <c r="Y185" s="168"/>
      <c r="Z185" s="168"/>
      <c r="AA185" s="168"/>
      <c r="AB185" s="168"/>
      <c r="AC185" s="168"/>
      <c r="AD185" s="168"/>
      <c r="AE185" s="168"/>
      <c r="AF185" s="168"/>
      <c r="AG185" s="168"/>
      <c r="AH185" s="168"/>
      <c r="AI185" s="168"/>
      <c r="AJ185" s="168"/>
      <c r="AK185" s="168"/>
      <c r="AL185" s="168"/>
      <c r="AM185" s="168"/>
      <c r="AN185" s="168"/>
    </row>
    <row r="186" spans="1:40" x14ac:dyDescent="0.2">
      <c r="A186" s="168"/>
      <c r="B186" s="168"/>
      <c r="C186" s="168"/>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c r="AE186" s="168"/>
      <c r="AF186" s="168"/>
      <c r="AG186" s="168"/>
      <c r="AH186" s="168"/>
      <c r="AI186" s="168"/>
      <c r="AJ186" s="168"/>
      <c r="AK186" s="168"/>
      <c r="AL186" s="168"/>
      <c r="AM186" s="168"/>
      <c r="AN186" s="168"/>
    </row>
    <row r="187" spans="1:40" x14ac:dyDescent="0.2">
      <c r="A187" s="168"/>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row>
    <row r="188" spans="1:40" x14ac:dyDescent="0.2">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row>
    <row r="189" spans="1:40" x14ac:dyDescent="0.2">
      <c r="A189" s="168"/>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row>
    <row r="190" spans="1:40" x14ac:dyDescent="0.2">
      <c r="A190" s="168"/>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row>
    <row r="191" spans="1:40" x14ac:dyDescent="0.2">
      <c r="A191" s="168"/>
      <c r="B191" s="168"/>
      <c r="C191" s="168"/>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168"/>
      <c r="AL191" s="168"/>
      <c r="AM191" s="168"/>
      <c r="AN191" s="168"/>
    </row>
    <row r="192" spans="1:40" x14ac:dyDescent="0.2">
      <c r="A192" s="168"/>
      <c r="B192" s="168"/>
      <c r="C192" s="168"/>
      <c r="D192" s="168"/>
      <c r="E192" s="168"/>
      <c r="F192" s="168"/>
      <c r="G192" s="168"/>
      <c r="H192" s="168"/>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168"/>
      <c r="AE192" s="168"/>
      <c r="AF192" s="168"/>
      <c r="AG192" s="168"/>
      <c r="AH192" s="168"/>
      <c r="AI192" s="168"/>
      <c r="AJ192" s="168"/>
      <c r="AK192" s="168"/>
      <c r="AL192" s="168"/>
      <c r="AM192" s="168"/>
      <c r="AN192" s="168"/>
    </row>
    <row r="193" spans="1:40" x14ac:dyDescent="0.2">
      <c r="A193" s="168"/>
      <c r="B193" s="168"/>
      <c r="C193" s="168"/>
      <c r="D193" s="168"/>
      <c r="E193" s="168"/>
      <c r="F193" s="168"/>
      <c r="G193" s="168"/>
      <c r="H193" s="168"/>
      <c r="I193" s="168"/>
      <c r="J193" s="168"/>
      <c r="K193" s="168"/>
      <c r="L193" s="168"/>
      <c r="M193" s="168"/>
      <c r="N193" s="168"/>
      <c r="O193" s="168"/>
      <c r="P193" s="168"/>
      <c r="Q193" s="168"/>
      <c r="R193" s="168"/>
      <c r="S193" s="168"/>
      <c r="T193" s="168"/>
      <c r="U193" s="168"/>
      <c r="V193" s="168"/>
      <c r="W193" s="168"/>
      <c r="X193" s="168"/>
      <c r="Y193" s="168"/>
      <c r="Z193" s="168"/>
      <c r="AA193" s="168"/>
      <c r="AB193" s="168"/>
      <c r="AC193" s="168"/>
      <c r="AD193" s="168"/>
      <c r="AE193" s="168"/>
      <c r="AF193" s="168"/>
      <c r="AG193" s="168"/>
      <c r="AH193" s="168"/>
      <c r="AI193" s="168"/>
      <c r="AJ193" s="168"/>
      <c r="AK193" s="168"/>
      <c r="AL193" s="168"/>
      <c r="AM193" s="168"/>
      <c r="AN193" s="168"/>
    </row>
    <row r="194" spans="1:40" x14ac:dyDescent="0.2">
      <c r="A194" s="168"/>
      <c r="B194" s="168"/>
      <c r="C194" s="168"/>
      <c r="D194" s="168"/>
      <c r="E194" s="168"/>
      <c r="F194" s="168"/>
      <c r="G194" s="168"/>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row>
    <row r="195" spans="1:40" x14ac:dyDescent="0.2">
      <c r="A195" s="168"/>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row>
    <row r="196" spans="1:40" x14ac:dyDescent="0.2">
      <c r="A196" s="168"/>
      <c r="B196" s="168"/>
      <c r="C196" s="168"/>
      <c r="D196" s="168"/>
      <c r="E196" s="168"/>
      <c r="F196" s="168"/>
      <c r="G196" s="168"/>
      <c r="H196" s="168"/>
      <c r="I196" s="168"/>
      <c r="J196" s="168"/>
      <c r="K196" s="168"/>
      <c r="L196" s="168"/>
      <c r="M196" s="168"/>
      <c r="N196" s="168"/>
      <c r="O196" s="168"/>
      <c r="P196" s="168"/>
      <c r="Q196" s="168"/>
      <c r="R196" s="168"/>
      <c r="S196" s="168"/>
      <c r="T196" s="168"/>
      <c r="U196" s="168"/>
      <c r="V196" s="168"/>
      <c r="W196" s="168"/>
      <c r="X196" s="168"/>
      <c r="Y196" s="168"/>
      <c r="Z196" s="168"/>
      <c r="AA196" s="168"/>
      <c r="AB196" s="168"/>
      <c r="AC196" s="168"/>
      <c r="AD196" s="168"/>
      <c r="AE196" s="168"/>
      <c r="AF196" s="168"/>
      <c r="AG196" s="168"/>
      <c r="AH196" s="168"/>
      <c r="AI196" s="168"/>
      <c r="AJ196" s="168"/>
      <c r="AK196" s="168"/>
      <c r="AL196" s="168"/>
      <c r="AM196" s="168"/>
      <c r="AN196" s="168"/>
    </row>
    <row r="197" spans="1:40" x14ac:dyDescent="0.2">
      <c r="A197" s="168"/>
      <c r="B197" s="168"/>
      <c r="C197" s="168"/>
      <c r="D197" s="168"/>
      <c r="E197" s="168"/>
      <c r="F197" s="168"/>
      <c r="G197" s="168"/>
      <c r="H197" s="168"/>
      <c r="I197" s="168"/>
      <c r="J197" s="168"/>
      <c r="K197" s="168"/>
      <c r="L197" s="168"/>
      <c r="M197" s="168"/>
      <c r="N197" s="168"/>
      <c r="O197" s="168"/>
      <c r="P197" s="168"/>
      <c r="Q197" s="168"/>
      <c r="R197" s="168"/>
      <c r="S197" s="168"/>
      <c r="T197" s="168"/>
      <c r="U197" s="168"/>
      <c r="V197" s="168"/>
      <c r="W197" s="168"/>
      <c r="X197" s="168"/>
      <c r="Y197" s="168"/>
      <c r="Z197" s="168"/>
      <c r="AA197" s="168"/>
      <c r="AB197" s="168"/>
      <c r="AC197" s="168"/>
      <c r="AD197" s="168"/>
      <c r="AE197" s="168"/>
      <c r="AF197" s="168"/>
      <c r="AG197" s="168"/>
      <c r="AH197" s="168"/>
      <c r="AI197" s="168"/>
      <c r="AJ197" s="168"/>
      <c r="AK197" s="168"/>
      <c r="AL197" s="168"/>
      <c r="AM197" s="168"/>
      <c r="AN197" s="168"/>
    </row>
    <row r="198" spans="1:40" x14ac:dyDescent="0.2">
      <c r="A198" s="168"/>
      <c r="B198" s="168"/>
      <c r="C198" s="168"/>
      <c r="D198" s="168"/>
      <c r="E198" s="168"/>
      <c r="F198" s="168"/>
      <c r="G198" s="168"/>
      <c r="H198" s="168"/>
      <c r="I198" s="168"/>
      <c r="J198" s="168"/>
      <c r="K198" s="168"/>
      <c r="L198" s="168"/>
      <c r="M198" s="168"/>
      <c r="N198" s="168"/>
      <c r="O198" s="168"/>
      <c r="P198" s="168"/>
      <c r="Q198" s="168"/>
      <c r="R198" s="168"/>
      <c r="S198" s="168"/>
      <c r="T198" s="168"/>
      <c r="U198" s="168"/>
      <c r="V198" s="168"/>
      <c r="W198" s="168"/>
      <c r="X198" s="168"/>
      <c r="Y198" s="168"/>
      <c r="Z198" s="168"/>
      <c r="AA198" s="168"/>
      <c r="AB198" s="168"/>
      <c r="AC198" s="168"/>
      <c r="AD198" s="168"/>
      <c r="AE198" s="168"/>
      <c r="AF198" s="168"/>
      <c r="AG198" s="168"/>
      <c r="AH198" s="168"/>
      <c r="AI198" s="168"/>
      <c r="AJ198" s="168"/>
      <c r="AK198" s="168"/>
      <c r="AL198" s="168"/>
      <c r="AM198" s="168"/>
      <c r="AN198" s="168"/>
    </row>
    <row r="199" spans="1:40" x14ac:dyDescent="0.2">
      <c r="A199" s="168"/>
      <c r="B199" s="168"/>
      <c r="C199" s="168"/>
      <c r="D199" s="168"/>
      <c r="E199" s="168"/>
      <c r="F199" s="168"/>
      <c r="G199" s="168"/>
      <c r="H199" s="168"/>
      <c r="I199" s="168"/>
      <c r="J199" s="168"/>
      <c r="K199" s="168"/>
      <c r="L199" s="168"/>
      <c r="M199" s="168"/>
      <c r="N199" s="168"/>
      <c r="O199" s="168"/>
      <c r="P199" s="168"/>
      <c r="Q199" s="168"/>
      <c r="R199" s="168"/>
      <c r="S199" s="168"/>
      <c r="T199" s="168"/>
      <c r="U199" s="168"/>
      <c r="V199" s="168"/>
      <c r="W199" s="168"/>
      <c r="X199" s="168"/>
      <c r="Y199" s="168"/>
      <c r="Z199" s="168"/>
      <c r="AA199" s="168"/>
      <c r="AB199" s="168"/>
      <c r="AC199" s="168"/>
      <c r="AD199" s="168"/>
      <c r="AE199" s="168"/>
      <c r="AF199" s="168"/>
      <c r="AG199" s="168"/>
      <c r="AH199" s="168"/>
      <c r="AI199" s="168"/>
      <c r="AJ199" s="168"/>
      <c r="AK199" s="168"/>
      <c r="AL199" s="168"/>
      <c r="AM199" s="168"/>
      <c r="AN199" s="168"/>
    </row>
    <row r="200" spans="1:40" x14ac:dyDescent="0.2">
      <c r="A200" s="168"/>
      <c r="B200" s="168"/>
      <c r="C200" s="168"/>
      <c r="D200" s="168"/>
      <c r="E200" s="168"/>
      <c r="F200" s="168"/>
      <c r="G200" s="168"/>
      <c r="H200" s="168"/>
      <c r="I200" s="168"/>
      <c r="J200" s="168"/>
      <c r="K200" s="168"/>
      <c r="L200" s="168"/>
      <c r="M200" s="168"/>
      <c r="N200" s="168"/>
      <c r="O200" s="168"/>
      <c r="P200" s="168"/>
      <c r="Q200" s="168"/>
      <c r="R200" s="168"/>
      <c r="S200" s="168"/>
      <c r="T200" s="168"/>
      <c r="U200" s="168"/>
      <c r="V200" s="168"/>
      <c r="W200" s="168"/>
      <c r="X200" s="168"/>
      <c r="Y200" s="168"/>
      <c r="Z200" s="168"/>
      <c r="AA200" s="168"/>
      <c r="AB200" s="168"/>
      <c r="AC200" s="168"/>
      <c r="AD200" s="168"/>
      <c r="AE200" s="168"/>
      <c r="AF200" s="168"/>
      <c r="AG200" s="168"/>
      <c r="AH200" s="168"/>
      <c r="AI200" s="168"/>
      <c r="AJ200" s="168"/>
      <c r="AK200" s="168"/>
      <c r="AL200" s="168"/>
      <c r="AM200" s="168"/>
      <c r="AN200" s="168"/>
    </row>
    <row r="201" spans="1:40" x14ac:dyDescent="0.2">
      <c r="A201" s="168"/>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row>
    <row r="202" spans="1:40" x14ac:dyDescent="0.2">
      <c r="A202" s="168"/>
      <c r="B202" s="168"/>
      <c r="C202" s="168"/>
      <c r="D202" s="168"/>
      <c r="E202" s="168"/>
      <c r="F202" s="168"/>
      <c r="G202" s="168"/>
      <c r="H202" s="168"/>
      <c r="I202" s="168"/>
      <c r="J202" s="168"/>
      <c r="K202" s="168"/>
      <c r="L202" s="168"/>
      <c r="M202" s="168"/>
      <c r="N202" s="168"/>
      <c r="O202" s="168"/>
      <c r="P202" s="168"/>
      <c r="Q202" s="168"/>
      <c r="R202" s="168"/>
      <c r="S202" s="168"/>
      <c r="T202" s="168"/>
      <c r="U202" s="168"/>
      <c r="V202" s="168"/>
      <c r="W202" s="168"/>
      <c r="X202" s="168"/>
      <c r="Y202" s="168"/>
      <c r="Z202" s="168"/>
      <c r="AA202" s="168"/>
      <c r="AB202" s="168"/>
      <c r="AC202" s="168"/>
      <c r="AD202" s="168"/>
      <c r="AE202" s="168"/>
      <c r="AF202" s="168"/>
      <c r="AG202" s="168"/>
      <c r="AH202" s="168"/>
      <c r="AI202" s="168"/>
      <c r="AJ202" s="168"/>
      <c r="AK202" s="168"/>
      <c r="AL202" s="168"/>
      <c r="AM202" s="168"/>
      <c r="AN202" s="168"/>
    </row>
    <row r="203" spans="1:40" x14ac:dyDescent="0.2">
      <c r="A203" s="168"/>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row>
    <row r="204" spans="1:40" x14ac:dyDescent="0.2">
      <c r="A204" s="168"/>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row>
    <row r="205" spans="1:40" x14ac:dyDescent="0.2">
      <c r="A205" s="168"/>
      <c r="B205" s="168"/>
      <c r="C205" s="168"/>
      <c r="D205" s="168"/>
      <c r="E205" s="168"/>
      <c r="F205" s="168"/>
      <c r="G205" s="168"/>
      <c r="H205" s="168"/>
      <c r="I205" s="168"/>
      <c r="J205" s="168"/>
      <c r="K205" s="168"/>
      <c r="L205" s="168"/>
      <c r="M205" s="168"/>
      <c r="N205" s="168"/>
      <c r="O205" s="168"/>
      <c r="P205" s="168"/>
      <c r="Q205" s="168"/>
      <c r="R205" s="168"/>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row>
    <row r="206" spans="1:40" x14ac:dyDescent="0.2">
      <c r="A206" s="168"/>
      <c r="B206" s="168"/>
      <c r="C206" s="168"/>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row>
    <row r="207" spans="1:40" x14ac:dyDescent="0.2">
      <c r="A207" s="168"/>
      <c r="B207" s="168"/>
      <c r="C207" s="168"/>
      <c r="D207" s="168"/>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row>
    <row r="208" spans="1:40" x14ac:dyDescent="0.2">
      <c r="A208" s="168"/>
      <c r="B208" s="168"/>
      <c r="C208" s="168"/>
      <c r="D208" s="168"/>
      <c r="E208" s="168"/>
      <c r="F208" s="168"/>
      <c r="G208" s="168"/>
      <c r="H208" s="168"/>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row>
    <row r="209" spans="1:40" x14ac:dyDescent="0.2">
      <c r="A209" s="168"/>
      <c r="B209" s="168"/>
      <c r="C209" s="168"/>
      <c r="D209" s="168"/>
      <c r="E209" s="168"/>
      <c r="F209" s="168"/>
      <c r="G209" s="168"/>
      <c r="H209" s="168"/>
      <c r="I209" s="168"/>
      <c r="J209" s="168"/>
      <c r="K209" s="168"/>
      <c r="L209" s="168"/>
      <c r="M209" s="168"/>
      <c r="N209" s="168"/>
      <c r="O209" s="168"/>
      <c r="P209" s="168"/>
      <c r="Q209" s="168"/>
      <c r="R209" s="168"/>
      <c r="S209" s="168"/>
      <c r="T209" s="168"/>
      <c r="U209" s="168"/>
      <c r="V209" s="168"/>
      <c r="W209" s="168"/>
      <c r="X209" s="168"/>
      <c r="Y209" s="168"/>
      <c r="Z209" s="168"/>
      <c r="AA209" s="168"/>
      <c r="AB209" s="168"/>
      <c r="AC209" s="168"/>
      <c r="AD209" s="168"/>
      <c r="AE209" s="168"/>
      <c r="AF209" s="168"/>
      <c r="AG209" s="168"/>
      <c r="AH209" s="168"/>
      <c r="AI209" s="168"/>
      <c r="AJ209" s="168"/>
      <c r="AK209" s="168"/>
      <c r="AL209" s="168"/>
      <c r="AM209" s="168"/>
      <c r="AN209" s="168"/>
    </row>
    <row r="210" spans="1:40" x14ac:dyDescent="0.2">
      <c r="A210" s="168"/>
      <c r="B210" s="168"/>
      <c r="C210" s="168"/>
      <c r="D210" s="168"/>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row>
    <row r="211" spans="1:40" x14ac:dyDescent="0.2">
      <c r="A211" s="168"/>
      <c r="B211" s="168"/>
      <c r="C211" s="168"/>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row>
    <row r="212" spans="1:40" x14ac:dyDescent="0.2">
      <c r="A212" s="168"/>
      <c r="B212" s="168"/>
      <c r="C212" s="168"/>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row>
    <row r="213" spans="1:40" x14ac:dyDescent="0.2">
      <c r="A213" s="168"/>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row>
    <row r="214" spans="1:40" x14ac:dyDescent="0.2">
      <c r="A214" s="168"/>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168"/>
      <c r="X214" s="168"/>
      <c r="Y214" s="168"/>
      <c r="Z214" s="168"/>
      <c r="AA214" s="168"/>
      <c r="AB214" s="168"/>
      <c r="AC214" s="168"/>
      <c r="AD214" s="168"/>
      <c r="AE214" s="168"/>
      <c r="AF214" s="168"/>
      <c r="AG214" s="168"/>
      <c r="AH214" s="168"/>
      <c r="AI214" s="168"/>
      <c r="AJ214" s="168"/>
      <c r="AK214" s="168"/>
      <c r="AL214" s="168"/>
      <c r="AM214" s="168"/>
      <c r="AN214" s="168"/>
    </row>
    <row r="215" spans="1:40" x14ac:dyDescent="0.2">
      <c r="A215" s="168"/>
      <c r="B215" s="168"/>
      <c r="C215" s="168"/>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c r="Z215" s="168"/>
      <c r="AA215" s="168"/>
      <c r="AB215" s="168"/>
      <c r="AC215" s="168"/>
      <c r="AD215" s="168"/>
      <c r="AE215" s="168"/>
      <c r="AF215" s="168"/>
      <c r="AG215" s="168"/>
      <c r="AH215" s="168"/>
      <c r="AI215" s="168"/>
      <c r="AJ215" s="168"/>
      <c r="AK215" s="168"/>
      <c r="AL215" s="168"/>
      <c r="AM215" s="168"/>
      <c r="AN215" s="168"/>
    </row>
    <row r="216" spans="1:40" x14ac:dyDescent="0.2">
      <c r="A216" s="168"/>
      <c r="B216" s="168"/>
      <c r="C216" s="168"/>
      <c r="D216" s="168"/>
      <c r="E216" s="168"/>
      <c r="F216" s="168"/>
      <c r="G216" s="168"/>
      <c r="H216" s="168"/>
      <c r="I216" s="168"/>
      <c r="J216" s="168"/>
      <c r="K216" s="168"/>
      <c r="L216" s="168"/>
      <c r="M216" s="168"/>
      <c r="N216" s="168"/>
      <c r="O216" s="168"/>
      <c r="P216" s="168"/>
      <c r="Q216" s="168"/>
      <c r="R216" s="168"/>
      <c r="S216" s="168"/>
      <c r="T216" s="168"/>
      <c r="U216" s="168"/>
      <c r="V216" s="168"/>
      <c r="W216" s="168"/>
      <c r="X216" s="168"/>
      <c r="Y216" s="168"/>
      <c r="Z216" s="168"/>
      <c r="AA216" s="168"/>
      <c r="AB216" s="168"/>
      <c r="AC216" s="168"/>
      <c r="AD216" s="168"/>
      <c r="AE216" s="168"/>
      <c r="AF216" s="168"/>
      <c r="AG216" s="168"/>
      <c r="AH216" s="168"/>
      <c r="AI216" s="168"/>
      <c r="AJ216" s="168"/>
      <c r="AK216" s="168"/>
      <c r="AL216" s="168"/>
      <c r="AM216" s="168"/>
      <c r="AN216" s="168"/>
    </row>
    <row r="217" spans="1:40" x14ac:dyDescent="0.2">
      <c r="A217" s="168"/>
      <c r="B217" s="168"/>
      <c r="C217" s="168"/>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E217" s="168"/>
      <c r="AF217" s="168"/>
      <c r="AG217" s="168"/>
      <c r="AH217" s="168"/>
      <c r="AI217" s="168"/>
      <c r="AJ217" s="168"/>
      <c r="AK217" s="168"/>
      <c r="AL217" s="168"/>
      <c r="AM217" s="168"/>
      <c r="AN217" s="168"/>
    </row>
    <row r="218" spans="1:40" x14ac:dyDescent="0.2">
      <c r="A218" s="168"/>
      <c r="B218" s="168"/>
      <c r="C218" s="168"/>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row>
    <row r="219" spans="1:40" x14ac:dyDescent="0.2">
      <c r="A219" s="168"/>
      <c r="B219" s="168"/>
      <c r="C219" s="168"/>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row>
    <row r="220" spans="1:40" x14ac:dyDescent="0.2">
      <c r="A220" s="168"/>
      <c r="B220" s="168"/>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row>
    <row r="221" spans="1:40" x14ac:dyDescent="0.2">
      <c r="A221" s="168"/>
      <c r="B221" s="168"/>
      <c r="C221" s="168"/>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row>
    <row r="222" spans="1:40" x14ac:dyDescent="0.2">
      <c r="A222" s="168"/>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row>
    <row r="223" spans="1:40" x14ac:dyDescent="0.2">
      <c r="A223" s="168"/>
      <c r="B223" s="168"/>
      <c r="C223" s="168"/>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c r="Z223" s="168"/>
      <c r="AA223" s="168"/>
      <c r="AB223" s="168"/>
      <c r="AC223" s="168"/>
      <c r="AD223" s="168"/>
      <c r="AE223" s="168"/>
      <c r="AF223" s="168"/>
      <c r="AG223" s="168"/>
      <c r="AH223" s="168"/>
      <c r="AI223" s="168"/>
      <c r="AJ223" s="168"/>
      <c r="AK223" s="168"/>
      <c r="AL223" s="168"/>
      <c r="AM223" s="168"/>
      <c r="AN223" s="168"/>
    </row>
    <row r="224" spans="1:40" x14ac:dyDescent="0.2">
      <c r="A224" s="168"/>
      <c r="B224" s="168"/>
      <c r="C224" s="168"/>
      <c r="D224" s="168"/>
      <c r="E224" s="168"/>
      <c r="F224" s="168"/>
      <c r="G224" s="168"/>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row>
    <row r="225" spans="1:40" x14ac:dyDescent="0.2">
      <c r="A225" s="168"/>
      <c r="B225" s="168"/>
      <c r="C225" s="168"/>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row>
    <row r="226" spans="1:40" x14ac:dyDescent="0.2">
      <c r="A226" s="168"/>
      <c r="B226" s="168"/>
      <c r="C226" s="168"/>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row>
    <row r="227" spans="1:40" x14ac:dyDescent="0.2">
      <c r="A227" s="168"/>
      <c r="B227" s="168"/>
      <c r="C227" s="168"/>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68"/>
      <c r="AM227" s="168"/>
      <c r="AN227" s="168"/>
    </row>
    <row r="228" spans="1:40" x14ac:dyDescent="0.2">
      <c r="A228" s="168"/>
      <c r="B228" s="168"/>
      <c r="C228" s="168"/>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8"/>
      <c r="AL228" s="168"/>
      <c r="AM228" s="168"/>
      <c r="AN228" s="168"/>
    </row>
    <row r="229" spans="1:40" x14ac:dyDescent="0.2">
      <c r="A229" s="168"/>
      <c r="B229" s="168"/>
      <c r="C229" s="168"/>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c r="AE229" s="168"/>
      <c r="AF229" s="168"/>
      <c r="AG229" s="168"/>
      <c r="AH229" s="168"/>
      <c r="AI229" s="168"/>
      <c r="AJ229" s="168"/>
      <c r="AK229" s="168"/>
      <c r="AL229" s="168"/>
      <c r="AM229" s="168"/>
      <c r="AN229" s="168"/>
    </row>
    <row r="230" spans="1:40" x14ac:dyDescent="0.2">
      <c r="A230" s="168"/>
      <c r="B230" s="168"/>
      <c r="C230" s="168"/>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row>
    <row r="231" spans="1:40" x14ac:dyDescent="0.2">
      <c r="A231" s="168"/>
      <c r="B231" s="168"/>
      <c r="C231" s="168"/>
      <c r="D231" s="168"/>
      <c r="E231" s="168"/>
      <c r="F231" s="168"/>
      <c r="G231" s="168"/>
      <c r="H231" s="168"/>
      <c r="I231" s="168"/>
      <c r="J231" s="168"/>
      <c r="K231" s="168"/>
      <c r="L231" s="168"/>
      <c r="M231" s="168"/>
      <c r="N231" s="168"/>
      <c r="O231" s="168"/>
      <c r="P231" s="168"/>
      <c r="Q231" s="168"/>
      <c r="R231" s="168"/>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row>
    <row r="232" spans="1:40" x14ac:dyDescent="0.2">
      <c r="A232" s="168"/>
      <c r="B232" s="168"/>
      <c r="C232" s="168"/>
      <c r="D232" s="168"/>
      <c r="E232" s="168"/>
      <c r="F232" s="168"/>
      <c r="G232" s="168"/>
      <c r="H232" s="168"/>
      <c r="I232" s="168"/>
      <c r="J232" s="168"/>
      <c r="K232" s="168"/>
      <c r="L232" s="168"/>
      <c r="M232" s="168"/>
      <c r="N232" s="168"/>
      <c r="O232" s="168"/>
      <c r="P232" s="168"/>
      <c r="Q232" s="168"/>
      <c r="R232" s="168"/>
      <c r="S232" s="168"/>
      <c r="T232" s="168"/>
      <c r="U232" s="168"/>
      <c r="V232" s="168"/>
      <c r="W232" s="168"/>
      <c r="X232" s="168"/>
      <c r="Y232" s="168"/>
      <c r="Z232" s="168"/>
      <c r="AA232" s="168"/>
      <c r="AB232" s="168"/>
      <c r="AC232" s="168"/>
      <c r="AD232" s="168"/>
      <c r="AE232" s="168"/>
      <c r="AF232" s="168"/>
      <c r="AG232" s="168"/>
      <c r="AH232" s="168"/>
      <c r="AI232" s="168"/>
      <c r="AJ232" s="168"/>
      <c r="AK232" s="168"/>
      <c r="AL232" s="168"/>
      <c r="AM232" s="168"/>
      <c r="AN232" s="168"/>
    </row>
    <row r="233" spans="1:40" x14ac:dyDescent="0.2">
      <c r="A233" s="168"/>
      <c r="B233" s="168"/>
      <c r="C233" s="168"/>
      <c r="D233" s="168"/>
      <c r="E233" s="168"/>
      <c r="F233" s="168"/>
      <c r="G233" s="168"/>
      <c r="H233" s="168"/>
      <c r="I233" s="168"/>
      <c r="J233" s="168"/>
      <c r="K233" s="168"/>
      <c r="L233" s="168"/>
      <c r="M233" s="168"/>
      <c r="N233" s="168"/>
      <c r="O233" s="168"/>
      <c r="P233" s="168"/>
      <c r="Q233" s="168"/>
      <c r="R233" s="168"/>
      <c r="S233" s="168"/>
      <c r="T233" s="168"/>
      <c r="U233" s="168"/>
      <c r="V233" s="168"/>
      <c r="W233" s="168"/>
      <c r="X233" s="168"/>
      <c r="Y233" s="168"/>
      <c r="Z233" s="168"/>
      <c r="AA233" s="168"/>
      <c r="AB233" s="168"/>
      <c r="AC233" s="168"/>
      <c r="AD233" s="168"/>
      <c r="AE233" s="168"/>
      <c r="AF233" s="168"/>
      <c r="AG233" s="168"/>
      <c r="AH233" s="168"/>
      <c r="AI233" s="168"/>
      <c r="AJ233" s="168"/>
      <c r="AK233" s="168"/>
      <c r="AL233" s="168"/>
      <c r="AM233" s="168"/>
      <c r="AN233" s="168"/>
    </row>
    <row r="234" spans="1:40" x14ac:dyDescent="0.2">
      <c r="A234" s="168"/>
      <c r="B234" s="168"/>
      <c r="C234" s="168"/>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row>
    <row r="235" spans="1:40" x14ac:dyDescent="0.2">
      <c r="A235" s="168"/>
      <c r="B235" s="168"/>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row>
    <row r="236" spans="1:40" x14ac:dyDescent="0.2">
      <c r="A236" s="168"/>
      <c r="B236" s="168"/>
      <c r="C236" s="168"/>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row>
    <row r="237" spans="1:40" x14ac:dyDescent="0.2">
      <c r="A237" s="168"/>
      <c r="B237" s="168"/>
      <c r="C237" s="168"/>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row>
    <row r="238" spans="1:40" x14ac:dyDescent="0.2">
      <c r="A238" s="168"/>
      <c r="B238" s="168"/>
      <c r="C238" s="168"/>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row>
    <row r="239" spans="1:40" x14ac:dyDescent="0.2">
      <c r="A239" s="168"/>
      <c r="B239" s="168"/>
      <c r="C239" s="168"/>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row>
    <row r="240" spans="1:40" x14ac:dyDescent="0.2">
      <c r="A240" s="168"/>
      <c r="B240" s="168"/>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row>
    <row r="241" spans="1:40" x14ac:dyDescent="0.2">
      <c r="A241" s="168"/>
      <c r="B241" s="168"/>
      <c r="C241" s="168"/>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row>
    <row r="242" spans="1:40" x14ac:dyDescent="0.2">
      <c r="A242" s="168"/>
      <c r="B242" s="168"/>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row>
    <row r="243" spans="1:40" x14ac:dyDescent="0.2">
      <c r="A243" s="168"/>
      <c r="B243" s="168"/>
      <c r="C243" s="168"/>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row>
    <row r="244" spans="1:40" x14ac:dyDescent="0.2">
      <c r="A244" s="168"/>
      <c r="B244" s="168"/>
      <c r="C244" s="168"/>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row>
    <row r="245" spans="1:40" x14ac:dyDescent="0.2">
      <c r="A245" s="168"/>
      <c r="B245" s="168"/>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row>
    <row r="246" spans="1:40" x14ac:dyDescent="0.2">
      <c r="A246" s="168"/>
      <c r="B246" s="168"/>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row>
    <row r="247" spans="1:40" x14ac:dyDescent="0.2">
      <c r="A247" s="168"/>
      <c r="B247" s="168"/>
      <c r="C247" s="168"/>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row>
    <row r="248" spans="1:40" x14ac:dyDescent="0.2">
      <c r="A248" s="168"/>
      <c r="B248" s="168"/>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row>
    <row r="249" spans="1:40" x14ac:dyDescent="0.2">
      <c r="A249" s="168"/>
      <c r="B249" s="168"/>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row>
    <row r="250" spans="1:40" x14ac:dyDescent="0.2">
      <c r="A250" s="168"/>
      <c r="B250" s="168"/>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row>
    <row r="251" spans="1:40" x14ac:dyDescent="0.2">
      <c r="A251" s="168"/>
      <c r="B251" s="168"/>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row>
    <row r="252" spans="1:40" x14ac:dyDescent="0.2">
      <c r="A252" s="168"/>
      <c r="B252" s="168"/>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row>
    <row r="253" spans="1:40" x14ac:dyDescent="0.2">
      <c r="A253" s="168"/>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row>
    <row r="254" spans="1:40" x14ac:dyDescent="0.2">
      <c r="H254" s="2"/>
      <c r="O254" s="2"/>
      <c r="P254" s="2"/>
      <c r="Q254" s="2"/>
    </row>
    <row r="255" spans="1:40" x14ac:dyDescent="0.2">
      <c r="H255" s="2"/>
      <c r="O255" s="2"/>
      <c r="P255" s="2"/>
      <c r="Q255" s="2"/>
    </row>
    <row r="256" spans="1:40" x14ac:dyDescent="0.2">
      <c r="H256" s="2"/>
      <c r="O256" s="2"/>
      <c r="P256" s="2"/>
      <c r="Q256" s="2"/>
    </row>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sheetData>
  <sheetProtection algorithmName="SHA-512" hashValue="3p4kZveAs0YjMZJWKbv+Z6p0Tg0fPIULfeJ8aWPI1Nw+gOfPT9jxEeaTZWAPmNVU76aLUHOj6CuEnhCtU4Hn/Q==" saltValue="UcGWREilRiLQhnYf9DZOag==" spinCount="100000" sheet="1" formatColumns="0" deleteColumns="0"/>
  <protectedRanges>
    <protectedRange algorithmName="SHA-512" hashValue="tnG9kBV98ZsglmLXeZb9r75oS/pt+h/a0VlxaBAUdWTgcYkqUv+ZR/BIaqD/9EEFTM6Wx3uskL8wShLLikrz9Q==" saltValue="o4m6VpQKfNPqA8Z1RPQmYw==" spinCount="100000" sqref="L145:S159" name="Bereik12"/>
    <protectedRange algorithmName="SHA-512" hashValue="Xqyx8Vb6EhgX7K7QB0ERzSkVp16ShaqssAh/oy43CYwt3bwpmmXvds7FEx/TiADh8FwL4Ye/1EWOWvQW8wRYpQ==" saltValue="f+61GbXIK4j8FWQgczh0jA==" spinCount="100000" sqref="A116:S123 A113:S115" name="Bereik8"/>
    <protectedRange algorithmName="SHA-512" hashValue="rLNJYO6AhsgaG++9+I+iPHVelJbZeHF2KhjfYwTeuqBEUJFTA0ECxunWEEITDw2CRJqh6j1aiVdXNUemGQB8+g==" saltValue="U+xtZuNDHI8fpE+bqwVh2g==" spinCount="100000" sqref="A22:Q22 A23:D46 F23:Q46 E23:E88"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S8" name="Bereik1"/>
    <protectedRange algorithmName="SHA-512" hashValue="kzENZiAFIuXx2OPiWLwlOQTYX6VWCudIP8JUtm9CNyse0X1tri9cuUSFExHiZBT94lIGEMKfft72fiWeXsvMlw==" saltValue="FW/LrjSUvsQaXTsQXsCICw==" spinCount="100000" sqref="F17:K17" name="Bereik3"/>
    <protectedRange sqref="F109" name="Bereik7"/>
    <protectedRange algorithmName="SHA-512" hashValue="r6sxz7ouL8TdnSi08fMLZIY4gmuUBJrQKrRlRVFfnVqapzFz1Wx0laK6yvA4kDVvNsXwjknUbIlsLePy6oPgZw==" saltValue="i7E0k5t3fGQZGQu9qUrhqQ==" spinCount="100000" sqref="A126:G140" name="Bereik9"/>
    <protectedRange algorithmName="SHA-512" hashValue="Yt7ODuNo3texVU6aqI61kCNF6s/E/XSqfLm0hkYadRS2HBrnHENPbzELPzIwFrmXVYgHCGn9E8zrkRqvVGl9mA==" saltValue="aBhPoX/xGbqcASvtP2bZhQ==" spinCount="100000" sqref="A146:F158" name="Bereik11"/>
  </protectedRanges>
  <mergeCells count="235">
    <mergeCell ref="A180:B180"/>
    <mergeCell ref="C180:D180"/>
    <mergeCell ref="F180:G180"/>
    <mergeCell ref="H180:L180"/>
    <mergeCell ref="M180:R180"/>
    <mergeCell ref="A181:B181"/>
    <mergeCell ref="C181:D181"/>
    <mergeCell ref="F181:G181"/>
    <mergeCell ref="H181:L181"/>
    <mergeCell ref="M181:R181"/>
    <mergeCell ref="A184:S184"/>
    <mergeCell ref="A182:B182"/>
    <mergeCell ref="C182:D182"/>
    <mergeCell ref="F182:G182"/>
    <mergeCell ref="H182:L182"/>
    <mergeCell ref="M182:R182"/>
    <mergeCell ref="A183:B183"/>
    <mergeCell ref="C183:D183"/>
    <mergeCell ref="F183:G183"/>
    <mergeCell ref="H183:L183"/>
    <mergeCell ref="M183:R183"/>
    <mergeCell ref="F178:G178"/>
    <mergeCell ref="H178:L178"/>
    <mergeCell ref="M178:R178"/>
    <mergeCell ref="A179:B179"/>
    <mergeCell ref="C179:D179"/>
    <mergeCell ref="F179:G179"/>
    <mergeCell ref="H179:L179"/>
    <mergeCell ref="M179:R179"/>
    <mergeCell ref="A176:B176"/>
    <mergeCell ref="C176:D176"/>
    <mergeCell ref="F176:G176"/>
    <mergeCell ref="H176:L176"/>
    <mergeCell ref="M176:R176"/>
    <mergeCell ref="A177:B177"/>
    <mergeCell ref="C177:D177"/>
    <mergeCell ref="F177:G177"/>
    <mergeCell ref="H177:L177"/>
    <mergeCell ref="M177:R177"/>
    <mergeCell ref="A178:B178"/>
    <mergeCell ref="C178:D178"/>
    <mergeCell ref="A174:B174"/>
    <mergeCell ref="C174:D174"/>
    <mergeCell ref="F174:G174"/>
    <mergeCell ref="H174:L174"/>
    <mergeCell ref="M174:R174"/>
    <mergeCell ref="A175:B175"/>
    <mergeCell ref="C175:D175"/>
    <mergeCell ref="F175:G175"/>
    <mergeCell ref="H175:L175"/>
    <mergeCell ref="M175:R175"/>
    <mergeCell ref="A172:B172"/>
    <mergeCell ref="C172:D172"/>
    <mergeCell ref="F172:G172"/>
    <mergeCell ref="H172:L172"/>
    <mergeCell ref="M172:R172"/>
    <mergeCell ref="A173:B173"/>
    <mergeCell ref="C173:D173"/>
    <mergeCell ref="F173:G173"/>
    <mergeCell ref="H173:L173"/>
    <mergeCell ref="M173:R173"/>
    <mergeCell ref="C170:D170"/>
    <mergeCell ref="F170:G170"/>
    <mergeCell ref="H170:L170"/>
    <mergeCell ref="M170:R170"/>
    <mergeCell ref="A171:B171"/>
    <mergeCell ref="C171:D171"/>
    <mergeCell ref="F171:G171"/>
    <mergeCell ref="H171:L171"/>
    <mergeCell ref="M171:R171"/>
    <mergeCell ref="A168:B168"/>
    <mergeCell ref="C168:D168"/>
    <mergeCell ref="F168:G168"/>
    <mergeCell ref="H168:L168"/>
    <mergeCell ref="M168:R168"/>
    <mergeCell ref="A161:S161"/>
    <mergeCell ref="M166:R166"/>
    <mergeCell ref="A167:B167"/>
    <mergeCell ref="C167:D167"/>
    <mergeCell ref="F167:G167"/>
    <mergeCell ref="H167:L167"/>
    <mergeCell ref="M167:R167"/>
    <mergeCell ref="H166:L166"/>
    <mergeCell ref="F166:G166"/>
    <mergeCell ref="C166:D166"/>
    <mergeCell ref="A166:B166"/>
    <mergeCell ref="C159:D159"/>
    <mergeCell ref="A33:D33"/>
    <mergeCell ref="A34:D34"/>
    <mergeCell ref="L20:R20"/>
    <mergeCell ref="A21:D21"/>
    <mergeCell ref="A22:D22"/>
    <mergeCell ref="A23:D23"/>
    <mergeCell ref="A24:D24"/>
    <mergeCell ref="F20:K20"/>
    <mergeCell ref="A25:D25"/>
    <mergeCell ref="A26:D26"/>
    <mergeCell ref="C129:D129"/>
    <mergeCell ref="A90:S90"/>
    <mergeCell ref="A89:E89"/>
    <mergeCell ref="A80:D80"/>
    <mergeCell ref="A81:D81"/>
    <mergeCell ref="A82:D82"/>
    <mergeCell ref="A83:D83"/>
    <mergeCell ref="A84:D84"/>
    <mergeCell ref="A85:D85"/>
    <mergeCell ref="A86:D86"/>
    <mergeCell ref="A69:D69"/>
    <mergeCell ref="A67:D67"/>
    <mergeCell ref="C126:D126"/>
    <mergeCell ref="A73:D73"/>
    <mergeCell ref="A74:D74"/>
    <mergeCell ref="A102:F102"/>
    <mergeCell ref="A105:F105"/>
    <mergeCell ref="C130:D130"/>
    <mergeCell ref="C131:D131"/>
    <mergeCell ref="C132:D132"/>
    <mergeCell ref="A75:D75"/>
    <mergeCell ref="A112:S112"/>
    <mergeCell ref="A113:S123"/>
    <mergeCell ref="A79:D79"/>
    <mergeCell ref="A77:D77"/>
    <mergeCell ref="A78:D78"/>
    <mergeCell ref="A110:F110"/>
    <mergeCell ref="A87:D87"/>
    <mergeCell ref="A88:D88"/>
    <mergeCell ref="A91:S91"/>
    <mergeCell ref="A92:S100"/>
    <mergeCell ref="A124:G124"/>
    <mergeCell ref="A107:F107"/>
    <mergeCell ref="A169:B169"/>
    <mergeCell ref="C169:D169"/>
    <mergeCell ref="F169:G169"/>
    <mergeCell ref="H169:L169"/>
    <mergeCell ref="M169:R169"/>
    <mergeCell ref="A170:B170"/>
    <mergeCell ref="C139:D139"/>
    <mergeCell ref="C141:D141"/>
    <mergeCell ref="A142:S142"/>
    <mergeCell ref="A151:B151"/>
    <mergeCell ref="A152:B152"/>
    <mergeCell ref="A153:B153"/>
    <mergeCell ref="L145:S159"/>
    <mergeCell ref="A158:B158"/>
    <mergeCell ref="A146:B146"/>
    <mergeCell ref="A147:B147"/>
    <mergeCell ref="A148:B148"/>
    <mergeCell ref="A154:B154"/>
    <mergeCell ref="A155:B155"/>
    <mergeCell ref="A150:B150"/>
    <mergeCell ref="A156:B156"/>
    <mergeCell ref="A157:B157"/>
    <mergeCell ref="A160:S160"/>
    <mergeCell ref="L125:S141"/>
    <mergeCell ref="A64:D64"/>
    <mergeCell ref="A51:D51"/>
    <mergeCell ref="A58:D58"/>
    <mergeCell ref="A62:D62"/>
    <mergeCell ref="A61:D61"/>
    <mergeCell ref="A60:D60"/>
    <mergeCell ref="A52:D52"/>
    <mergeCell ref="A57:D57"/>
    <mergeCell ref="A55:D55"/>
    <mergeCell ref="A56:D56"/>
    <mergeCell ref="A27:D27"/>
    <mergeCell ref="A28:D28"/>
    <mergeCell ref="A29:D29"/>
    <mergeCell ref="A47:D47"/>
    <mergeCell ref="A48:D48"/>
    <mergeCell ref="A49:D49"/>
    <mergeCell ref="A50:D50"/>
    <mergeCell ref="A31:D31"/>
    <mergeCell ref="A32:D32"/>
    <mergeCell ref="A35:D35"/>
    <mergeCell ref="A46:D46"/>
    <mergeCell ref="A36:D36"/>
    <mergeCell ref="C140:D140"/>
    <mergeCell ref="C125:D125"/>
    <mergeCell ref="C127:D127"/>
    <mergeCell ref="C128:D128"/>
    <mergeCell ref="A149:B149"/>
    <mergeCell ref="C133:D133"/>
    <mergeCell ref="C134:D134"/>
    <mergeCell ref="A145:B145"/>
    <mergeCell ref="L124:S124"/>
    <mergeCell ref="A144:G144"/>
    <mergeCell ref="L144:S144"/>
    <mergeCell ref="C135:D135"/>
    <mergeCell ref="C138:D138"/>
    <mergeCell ref="C137:D137"/>
    <mergeCell ref="C136:D136"/>
    <mergeCell ref="A10:S10"/>
    <mergeCell ref="A15:S15"/>
    <mergeCell ref="A1:S1"/>
    <mergeCell ref="A3:S3"/>
    <mergeCell ref="C4:S4"/>
    <mergeCell ref="C5:S5"/>
    <mergeCell ref="C7:S7"/>
    <mergeCell ref="C8:S8"/>
    <mergeCell ref="A4:B4"/>
    <mergeCell ref="A5:B5"/>
    <mergeCell ref="A7:B7"/>
    <mergeCell ref="A8:B8"/>
    <mergeCell ref="C6:S6"/>
    <mergeCell ref="A11:D11"/>
    <mergeCell ref="E11:F11"/>
    <mergeCell ref="A12:D12"/>
    <mergeCell ref="E12:F12"/>
    <mergeCell ref="A13:D13"/>
    <mergeCell ref="E13:F13"/>
    <mergeCell ref="G11:S13"/>
    <mergeCell ref="A20:E20"/>
    <mergeCell ref="A17:E17"/>
    <mergeCell ref="A30:D30"/>
    <mergeCell ref="A66:D66"/>
    <mergeCell ref="A63:D63"/>
    <mergeCell ref="A59:D59"/>
    <mergeCell ref="A53:D53"/>
    <mergeCell ref="A54:D54"/>
    <mergeCell ref="A76:D76"/>
    <mergeCell ref="A37:D37"/>
    <mergeCell ref="A38:D38"/>
    <mergeCell ref="A39:D39"/>
    <mergeCell ref="A40:D40"/>
    <mergeCell ref="A41:D41"/>
    <mergeCell ref="A42:D42"/>
    <mergeCell ref="A43:D43"/>
    <mergeCell ref="A44:D44"/>
    <mergeCell ref="A45:D45"/>
    <mergeCell ref="A70:D70"/>
    <mergeCell ref="A19:E19"/>
    <mergeCell ref="A68:D68"/>
    <mergeCell ref="A65:D65"/>
    <mergeCell ref="A71:D71"/>
    <mergeCell ref="A72:D72"/>
  </mergeCells>
  <conditionalFormatting sqref="F109">
    <cfRule type="cellIs" dxfId="6" priority="1" stopIfTrue="1" operator="equal">
      <formula>0</formula>
    </cfRule>
    <cfRule type="expression" dxfId="5" priority="6">
      <formula>$F$109&gt;$E$109</formula>
    </cfRule>
  </conditionalFormatting>
  <conditionalFormatting sqref="F16:K16">
    <cfRule type="expression" dxfId="4" priority="9">
      <formula>F$17&lt;&gt;1596</formula>
    </cfRule>
  </conditionalFormatting>
  <conditionalFormatting sqref="F22:K88">
    <cfRule type="expression" dxfId="3" priority="11">
      <formula>OR(ISBLANK(F$17),$E22="o")</formula>
    </cfRule>
  </conditionalFormatting>
  <conditionalFormatting sqref="G159">
    <cfRule type="expression" dxfId="2" priority="5">
      <formula>"&lt;0,1*$M$183"</formula>
    </cfRule>
  </conditionalFormatting>
  <conditionalFormatting sqref="L22:Q88">
    <cfRule type="expression" dxfId="1" priority="12" stopIfTrue="1">
      <formula>OR($E22="f",$E22="?")</formula>
    </cfRule>
  </conditionalFormatting>
  <conditionalFormatting sqref="R89">
    <cfRule type="expression" dxfId="0" priority="7">
      <formula>AND(E13&lt;&gt;0,$R$89&gt;$E$13)</formula>
    </cfRule>
  </conditionalFormatting>
  <dataValidations count="12">
    <dataValidation type="custom" showInputMessage="1" showErrorMessage="1" error="Gelieve eerst de code in te vullen.  Wanneer code o (onbezoldigd) ingevuld wordt mogen geen brutolonen opgegeven worden." sqref="F983018:N983068 F917482:N917532 F851946:N851996 F786410:N786460 F720874:N720924 F655338:N655388 F589802:N589852 F524266:N524316 F458730:N458780 F393194:N393244 F327658:N327708 F262122:N262172 F196586:N196636 F131050:N131100 F65514:N65564 II22:IN78 WUU22:WUZ78 WKY22:WLD78 WBC22:WBH78 VRG22:VRL78 VHK22:VHP78 UXO22:UXT78 UNS22:UNX78 UDW22:UEB78 TUA22:TUF78 TKE22:TKJ78 TAI22:TAN78 SQM22:SQR78 SGQ22:SGV78 RWU22:RWZ78 RMY22:RND78 RDC22:RDH78 QTG22:QTL78 QJK22:QJP78 PZO22:PZT78 PPS22:PPX78 PFW22:PGB78 OWA22:OWF78 OME22:OMJ78 OCI22:OCN78 NSM22:NSR78 NIQ22:NIV78 MYU22:MYZ78 MOY22:MPD78 MFC22:MFH78 LVG22:LVL78 LLK22:LLP78 LBO22:LBT78 KRS22:KRX78 KHW22:KIB78 JYA22:JYF78 JOE22:JOJ78 JEI22:JEN78 IUM22:IUR78 IKQ22:IKV78 IAU22:IAZ78 HQY22:HRD78 HHC22:HHH78 GXG22:GXL78 GNK22:GNP78 GDO22:GDT78 FTS22:FTX78 FJW22:FKB78 FAA22:FAF78 EQE22:EQJ78 EGI22:EGN78 DWM22:DWR78 DMQ22:DMV78 DCU22:DCZ78 CSY22:CTD78 CJC22:CJH78 BZG22:BZL78 BPK22:BPP78 BFO22:BFT78 AVS22:AVX78 ALW22:AMB78 ACA22:ACF78 SE22:SJ78" xr:uid="{CE9CCCA4-0E67-439F-9D1D-D12684A38636}">
      <formula1>IF($E22="o",F22="",IF($E22="",F22="",F22&gt;0))</formula1>
    </dataValidation>
    <dataValidation allowBlank="1" showInputMessage="1" showErrorMessage="1" promptTitle="Grote kost" prompt="Gelieve hiernaast het toelichtingsveld te lezen alvorens deze rubriek in te vullen." sqref="G65637 IS65659 SO65659 ACK65659 AMG65659 AWC65659 BFY65659 BPU65659 BZQ65659 CJM65659 CTI65659 DDE65659 DNA65659 DWW65659 EGS65659 EQO65659 FAK65659 FKG65659 FUC65659 GDY65659 GNU65659 GXQ65659 HHM65659 HRI65659 IBE65659 ILA65659 IUW65659 JES65659 JOO65659 JYK65659 KIG65659 KSC65659 LBY65659 LLU65659 LVQ65659 MFM65659 MPI65659 MZE65659 NJA65659 NSW65659 OCS65659 OMO65659 OWK65659 PGG65659 PQC65659 PZY65659 QJU65659 QTQ65659 RDM65659 RNI65659 RXE65659 SHA65659 SQW65659 TAS65659 TKO65659 TUK65659 UEG65659 UOC65659 UXY65659 VHU65659 VRQ65659 WBM65659 WLI65659 WVE65659 G131173 IS131195 SO131195 ACK131195 AMG131195 AWC131195 BFY131195 BPU131195 BZQ131195 CJM131195 CTI131195 DDE131195 DNA131195 DWW131195 EGS131195 EQO131195 FAK131195 FKG131195 FUC131195 GDY131195 GNU131195 GXQ131195 HHM131195 HRI131195 IBE131195 ILA131195 IUW131195 JES131195 JOO131195 JYK131195 KIG131195 KSC131195 LBY131195 LLU131195 LVQ131195 MFM131195 MPI131195 MZE131195 NJA131195 NSW131195 OCS131195 OMO131195 OWK131195 PGG131195 PQC131195 PZY131195 QJU131195 QTQ131195 RDM131195 RNI131195 RXE131195 SHA131195 SQW131195 TAS131195 TKO131195 TUK131195 UEG131195 UOC131195 UXY131195 VHU131195 VRQ131195 WBM131195 WLI131195 WVE131195 G196709 IS196731 SO196731 ACK196731 AMG196731 AWC196731 BFY196731 BPU196731 BZQ196731 CJM196731 CTI196731 DDE196731 DNA196731 DWW196731 EGS196731 EQO196731 FAK196731 FKG196731 FUC196731 GDY196731 GNU196731 GXQ196731 HHM196731 HRI196731 IBE196731 ILA196731 IUW196731 JES196731 JOO196731 JYK196731 KIG196731 KSC196731 LBY196731 LLU196731 LVQ196731 MFM196731 MPI196731 MZE196731 NJA196731 NSW196731 OCS196731 OMO196731 OWK196731 PGG196731 PQC196731 PZY196731 QJU196731 QTQ196731 RDM196731 RNI196731 RXE196731 SHA196731 SQW196731 TAS196731 TKO196731 TUK196731 UEG196731 UOC196731 UXY196731 VHU196731 VRQ196731 WBM196731 WLI196731 WVE196731 G262245 IS262267 SO262267 ACK262267 AMG262267 AWC262267 BFY262267 BPU262267 BZQ262267 CJM262267 CTI262267 DDE262267 DNA262267 DWW262267 EGS262267 EQO262267 FAK262267 FKG262267 FUC262267 GDY262267 GNU262267 GXQ262267 HHM262267 HRI262267 IBE262267 ILA262267 IUW262267 JES262267 JOO262267 JYK262267 KIG262267 KSC262267 LBY262267 LLU262267 LVQ262267 MFM262267 MPI262267 MZE262267 NJA262267 NSW262267 OCS262267 OMO262267 OWK262267 PGG262267 PQC262267 PZY262267 QJU262267 QTQ262267 RDM262267 RNI262267 RXE262267 SHA262267 SQW262267 TAS262267 TKO262267 TUK262267 UEG262267 UOC262267 UXY262267 VHU262267 VRQ262267 WBM262267 WLI262267 WVE262267 G327781 IS327803 SO327803 ACK327803 AMG327803 AWC327803 BFY327803 BPU327803 BZQ327803 CJM327803 CTI327803 DDE327803 DNA327803 DWW327803 EGS327803 EQO327803 FAK327803 FKG327803 FUC327803 GDY327803 GNU327803 GXQ327803 HHM327803 HRI327803 IBE327803 ILA327803 IUW327803 JES327803 JOO327803 JYK327803 KIG327803 KSC327803 LBY327803 LLU327803 LVQ327803 MFM327803 MPI327803 MZE327803 NJA327803 NSW327803 OCS327803 OMO327803 OWK327803 PGG327803 PQC327803 PZY327803 QJU327803 QTQ327803 RDM327803 RNI327803 RXE327803 SHA327803 SQW327803 TAS327803 TKO327803 TUK327803 UEG327803 UOC327803 UXY327803 VHU327803 VRQ327803 WBM327803 WLI327803 WVE327803 G393317 IS393339 SO393339 ACK393339 AMG393339 AWC393339 BFY393339 BPU393339 BZQ393339 CJM393339 CTI393339 DDE393339 DNA393339 DWW393339 EGS393339 EQO393339 FAK393339 FKG393339 FUC393339 GDY393339 GNU393339 GXQ393339 HHM393339 HRI393339 IBE393339 ILA393339 IUW393339 JES393339 JOO393339 JYK393339 KIG393339 KSC393339 LBY393339 LLU393339 LVQ393339 MFM393339 MPI393339 MZE393339 NJA393339 NSW393339 OCS393339 OMO393339 OWK393339 PGG393339 PQC393339 PZY393339 QJU393339 QTQ393339 RDM393339 RNI393339 RXE393339 SHA393339 SQW393339 TAS393339 TKO393339 TUK393339 UEG393339 UOC393339 UXY393339 VHU393339 VRQ393339 WBM393339 WLI393339 WVE393339 G458853 IS458875 SO458875 ACK458875 AMG458875 AWC458875 BFY458875 BPU458875 BZQ458875 CJM458875 CTI458875 DDE458875 DNA458875 DWW458875 EGS458875 EQO458875 FAK458875 FKG458875 FUC458875 GDY458875 GNU458875 GXQ458875 HHM458875 HRI458875 IBE458875 ILA458875 IUW458875 JES458875 JOO458875 JYK458875 KIG458875 KSC458875 LBY458875 LLU458875 LVQ458875 MFM458875 MPI458875 MZE458875 NJA458875 NSW458875 OCS458875 OMO458875 OWK458875 PGG458875 PQC458875 PZY458875 QJU458875 QTQ458875 RDM458875 RNI458875 RXE458875 SHA458875 SQW458875 TAS458875 TKO458875 TUK458875 UEG458875 UOC458875 UXY458875 VHU458875 VRQ458875 WBM458875 WLI458875 WVE458875 G524389 IS524411 SO524411 ACK524411 AMG524411 AWC524411 BFY524411 BPU524411 BZQ524411 CJM524411 CTI524411 DDE524411 DNA524411 DWW524411 EGS524411 EQO524411 FAK524411 FKG524411 FUC524411 GDY524411 GNU524411 GXQ524411 HHM524411 HRI524411 IBE524411 ILA524411 IUW524411 JES524411 JOO524411 JYK524411 KIG524411 KSC524411 LBY524411 LLU524411 LVQ524411 MFM524411 MPI524411 MZE524411 NJA524411 NSW524411 OCS524411 OMO524411 OWK524411 PGG524411 PQC524411 PZY524411 QJU524411 QTQ524411 RDM524411 RNI524411 RXE524411 SHA524411 SQW524411 TAS524411 TKO524411 TUK524411 UEG524411 UOC524411 UXY524411 VHU524411 VRQ524411 WBM524411 WLI524411 WVE524411 G589925 IS589947 SO589947 ACK589947 AMG589947 AWC589947 BFY589947 BPU589947 BZQ589947 CJM589947 CTI589947 DDE589947 DNA589947 DWW589947 EGS589947 EQO589947 FAK589947 FKG589947 FUC589947 GDY589947 GNU589947 GXQ589947 HHM589947 HRI589947 IBE589947 ILA589947 IUW589947 JES589947 JOO589947 JYK589947 KIG589947 KSC589947 LBY589947 LLU589947 LVQ589947 MFM589947 MPI589947 MZE589947 NJA589947 NSW589947 OCS589947 OMO589947 OWK589947 PGG589947 PQC589947 PZY589947 QJU589947 QTQ589947 RDM589947 RNI589947 RXE589947 SHA589947 SQW589947 TAS589947 TKO589947 TUK589947 UEG589947 UOC589947 UXY589947 VHU589947 VRQ589947 WBM589947 WLI589947 WVE589947 G655461 IS655483 SO655483 ACK655483 AMG655483 AWC655483 BFY655483 BPU655483 BZQ655483 CJM655483 CTI655483 DDE655483 DNA655483 DWW655483 EGS655483 EQO655483 FAK655483 FKG655483 FUC655483 GDY655483 GNU655483 GXQ655483 HHM655483 HRI655483 IBE655483 ILA655483 IUW655483 JES655483 JOO655483 JYK655483 KIG655483 KSC655483 LBY655483 LLU655483 LVQ655483 MFM655483 MPI655483 MZE655483 NJA655483 NSW655483 OCS655483 OMO655483 OWK655483 PGG655483 PQC655483 PZY655483 QJU655483 QTQ655483 RDM655483 RNI655483 RXE655483 SHA655483 SQW655483 TAS655483 TKO655483 TUK655483 UEG655483 UOC655483 UXY655483 VHU655483 VRQ655483 WBM655483 WLI655483 WVE655483 G720997 IS721019 SO721019 ACK721019 AMG721019 AWC721019 BFY721019 BPU721019 BZQ721019 CJM721019 CTI721019 DDE721019 DNA721019 DWW721019 EGS721019 EQO721019 FAK721019 FKG721019 FUC721019 GDY721019 GNU721019 GXQ721019 HHM721019 HRI721019 IBE721019 ILA721019 IUW721019 JES721019 JOO721019 JYK721019 KIG721019 KSC721019 LBY721019 LLU721019 LVQ721019 MFM721019 MPI721019 MZE721019 NJA721019 NSW721019 OCS721019 OMO721019 OWK721019 PGG721019 PQC721019 PZY721019 QJU721019 QTQ721019 RDM721019 RNI721019 RXE721019 SHA721019 SQW721019 TAS721019 TKO721019 TUK721019 UEG721019 UOC721019 UXY721019 VHU721019 VRQ721019 WBM721019 WLI721019 WVE721019 G786533 IS786555 SO786555 ACK786555 AMG786555 AWC786555 BFY786555 BPU786555 BZQ786555 CJM786555 CTI786555 DDE786555 DNA786555 DWW786555 EGS786555 EQO786555 FAK786555 FKG786555 FUC786555 GDY786555 GNU786555 GXQ786555 HHM786555 HRI786555 IBE786555 ILA786555 IUW786555 JES786555 JOO786555 JYK786555 KIG786555 KSC786555 LBY786555 LLU786555 LVQ786555 MFM786555 MPI786555 MZE786555 NJA786555 NSW786555 OCS786555 OMO786555 OWK786555 PGG786555 PQC786555 PZY786555 QJU786555 QTQ786555 RDM786555 RNI786555 RXE786555 SHA786555 SQW786555 TAS786555 TKO786555 TUK786555 UEG786555 UOC786555 UXY786555 VHU786555 VRQ786555 WBM786555 WLI786555 WVE786555 G852069 IS852091 SO852091 ACK852091 AMG852091 AWC852091 BFY852091 BPU852091 BZQ852091 CJM852091 CTI852091 DDE852091 DNA852091 DWW852091 EGS852091 EQO852091 FAK852091 FKG852091 FUC852091 GDY852091 GNU852091 GXQ852091 HHM852091 HRI852091 IBE852091 ILA852091 IUW852091 JES852091 JOO852091 JYK852091 KIG852091 KSC852091 LBY852091 LLU852091 LVQ852091 MFM852091 MPI852091 MZE852091 NJA852091 NSW852091 OCS852091 OMO852091 OWK852091 PGG852091 PQC852091 PZY852091 QJU852091 QTQ852091 RDM852091 RNI852091 RXE852091 SHA852091 SQW852091 TAS852091 TKO852091 TUK852091 UEG852091 UOC852091 UXY852091 VHU852091 VRQ852091 WBM852091 WLI852091 WVE852091 G917605 IS917627 SO917627 ACK917627 AMG917627 AWC917627 BFY917627 BPU917627 BZQ917627 CJM917627 CTI917627 DDE917627 DNA917627 DWW917627 EGS917627 EQO917627 FAK917627 FKG917627 FUC917627 GDY917627 GNU917627 GXQ917627 HHM917627 HRI917627 IBE917627 ILA917627 IUW917627 JES917627 JOO917627 JYK917627 KIG917627 KSC917627 LBY917627 LLU917627 LVQ917627 MFM917627 MPI917627 MZE917627 NJA917627 NSW917627 OCS917627 OMO917627 OWK917627 PGG917627 PQC917627 PZY917627 QJU917627 QTQ917627 RDM917627 RNI917627 RXE917627 SHA917627 SQW917627 TAS917627 TKO917627 TUK917627 UEG917627 UOC917627 UXY917627 VHU917627 VRQ917627 WBM917627 WLI917627 WVE917627 G983141 IS983163 SO983163 ACK983163 AMG983163 AWC983163 BFY983163 BPU983163 BZQ983163 CJM983163 CTI983163 DDE983163 DNA983163 DWW983163 EGS983163 EQO983163 FAK983163 FKG983163 FUC983163 GDY983163 GNU983163 GXQ983163 HHM983163 HRI983163 IBE983163 ILA983163 IUW983163 JES983163 JOO983163 JYK983163 KIG983163 KSC983163 LBY983163 LLU983163 LVQ983163 MFM983163 MPI983163 MZE983163 NJA983163 NSW983163 OCS983163 OMO983163 OWK983163 PGG983163 PQC983163 PZY983163 QJU983163 QTQ983163 RDM983163 RNI983163 RXE983163 SHA983163 SQW983163 TAS983163 TKO983163 TUK983163 UEG983163 UOC983163 UXY983163 VHU983163 VRQ983163 WBM983163 WLI983163 WVE983163" xr:uid="{A6F0E5E3-093F-4030-9BF8-6D492DC677A7}"/>
    <dataValidation type="whole" allowBlank="1" showInputMessage="1" showErrorMessage="1" error="Gelieve een bedrag lager dan 20.000 EUR in te vullen" sqref="WVC983112 E65586 IQ65608 SM65608 ACI65608 AME65608 AWA65608 BFW65608 BPS65608 BZO65608 CJK65608 CTG65608 DDC65608 DMY65608 DWU65608 EGQ65608 EQM65608 FAI65608 FKE65608 FUA65608 GDW65608 GNS65608 GXO65608 HHK65608 HRG65608 IBC65608 IKY65608 IUU65608 JEQ65608 JOM65608 JYI65608 KIE65608 KSA65608 LBW65608 LLS65608 LVO65608 MFK65608 MPG65608 MZC65608 NIY65608 NSU65608 OCQ65608 OMM65608 OWI65608 PGE65608 PQA65608 PZW65608 QJS65608 QTO65608 RDK65608 RNG65608 RXC65608 SGY65608 SQU65608 TAQ65608 TKM65608 TUI65608 UEE65608 UOA65608 UXW65608 VHS65608 VRO65608 WBK65608 WLG65608 WVC65608 E131122 IQ131144 SM131144 ACI131144 AME131144 AWA131144 BFW131144 BPS131144 BZO131144 CJK131144 CTG131144 DDC131144 DMY131144 DWU131144 EGQ131144 EQM131144 FAI131144 FKE131144 FUA131144 GDW131144 GNS131144 GXO131144 HHK131144 HRG131144 IBC131144 IKY131144 IUU131144 JEQ131144 JOM131144 JYI131144 KIE131144 KSA131144 LBW131144 LLS131144 LVO131144 MFK131144 MPG131144 MZC131144 NIY131144 NSU131144 OCQ131144 OMM131144 OWI131144 PGE131144 PQA131144 PZW131144 QJS131144 QTO131144 RDK131144 RNG131144 RXC131144 SGY131144 SQU131144 TAQ131144 TKM131144 TUI131144 UEE131144 UOA131144 UXW131144 VHS131144 VRO131144 WBK131144 WLG131144 WVC131144 E196658 IQ196680 SM196680 ACI196680 AME196680 AWA196680 BFW196680 BPS196680 BZO196680 CJK196680 CTG196680 DDC196680 DMY196680 DWU196680 EGQ196680 EQM196680 FAI196680 FKE196680 FUA196680 GDW196680 GNS196680 GXO196680 HHK196680 HRG196680 IBC196680 IKY196680 IUU196680 JEQ196680 JOM196680 JYI196680 KIE196680 KSA196680 LBW196680 LLS196680 LVO196680 MFK196680 MPG196680 MZC196680 NIY196680 NSU196680 OCQ196680 OMM196680 OWI196680 PGE196680 PQA196680 PZW196680 QJS196680 QTO196680 RDK196680 RNG196680 RXC196680 SGY196680 SQU196680 TAQ196680 TKM196680 TUI196680 UEE196680 UOA196680 UXW196680 VHS196680 VRO196680 WBK196680 WLG196680 WVC196680 E262194 IQ262216 SM262216 ACI262216 AME262216 AWA262216 BFW262216 BPS262216 BZO262216 CJK262216 CTG262216 DDC262216 DMY262216 DWU262216 EGQ262216 EQM262216 FAI262216 FKE262216 FUA262216 GDW262216 GNS262216 GXO262216 HHK262216 HRG262216 IBC262216 IKY262216 IUU262216 JEQ262216 JOM262216 JYI262216 KIE262216 KSA262216 LBW262216 LLS262216 LVO262216 MFK262216 MPG262216 MZC262216 NIY262216 NSU262216 OCQ262216 OMM262216 OWI262216 PGE262216 PQA262216 PZW262216 QJS262216 QTO262216 RDK262216 RNG262216 RXC262216 SGY262216 SQU262216 TAQ262216 TKM262216 TUI262216 UEE262216 UOA262216 UXW262216 VHS262216 VRO262216 WBK262216 WLG262216 WVC262216 E327730 IQ327752 SM327752 ACI327752 AME327752 AWA327752 BFW327752 BPS327752 BZO327752 CJK327752 CTG327752 DDC327752 DMY327752 DWU327752 EGQ327752 EQM327752 FAI327752 FKE327752 FUA327752 GDW327752 GNS327752 GXO327752 HHK327752 HRG327752 IBC327752 IKY327752 IUU327752 JEQ327752 JOM327752 JYI327752 KIE327752 KSA327752 LBW327752 LLS327752 LVO327752 MFK327752 MPG327752 MZC327752 NIY327752 NSU327752 OCQ327752 OMM327752 OWI327752 PGE327752 PQA327752 PZW327752 QJS327752 QTO327752 RDK327752 RNG327752 RXC327752 SGY327752 SQU327752 TAQ327752 TKM327752 TUI327752 UEE327752 UOA327752 UXW327752 VHS327752 VRO327752 WBK327752 WLG327752 WVC327752 E393266 IQ393288 SM393288 ACI393288 AME393288 AWA393288 BFW393288 BPS393288 BZO393288 CJK393288 CTG393288 DDC393288 DMY393288 DWU393288 EGQ393288 EQM393288 FAI393288 FKE393288 FUA393288 GDW393288 GNS393288 GXO393288 HHK393288 HRG393288 IBC393288 IKY393288 IUU393288 JEQ393288 JOM393288 JYI393288 KIE393288 KSA393288 LBW393288 LLS393288 LVO393288 MFK393288 MPG393288 MZC393288 NIY393288 NSU393288 OCQ393288 OMM393288 OWI393288 PGE393288 PQA393288 PZW393288 QJS393288 QTO393288 RDK393288 RNG393288 RXC393288 SGY393288 SQU393288 TAQ393288 TKM393288 TUI393288 UEE393288 UOA393288 UXW393288 VHS393288 VRO393288 WBK393288 WLG393288 WVC393288 E458802 IQ458824 SM458824 ACI458824 AME458824 AWA458824 BFW458824 BPS458824 BZO458824 CJK458824 CTG458824 DDC458824 DMY458824 DWU458824 EGQ458824 EQM458824 FAI458824 FKE458824 FUA458824 GDW458824 GNS458824 GXO458824 HHK458824 HRG458824 IBC458824 IKY458824 IUU458824 JEQ458824 JOM458824 JYI458824 KIE458824 KSA458824 LBW458824 LLS458824 LVO458824 MFK458824 MPG458824 MZC458824 NIY458824 NSU458824 OCQ458824 OMM458824 OWI458824 PGE458824 PQA458824 PZW458824 QJS458824 QTO458824 RDK458824 RNG458824 RXC458824 SGY458824 SQU458824 TAQ458824 TKM458824 TUI458824 UEE458824 UOA458824 UXW458824 VHS458824 VRO458824 WBK458824 WLG458824 WVC458824 E524338 IQ524360 SM524360 ACI524360 AME524360 AWA524360 BFW524360 BPS524360 BZO524360 CJK524360 CTG524360 DDC524360 DMY524360 DWU524360 EGQ524360 EQM524360 FAI524360 FKE524360 FUA524360 GDW524360 GNS524360 GXO524360 HHK524360 HRG524360 IBC524360 IKY524360 IUU524360 JEQ524360 JOM524360 JYI524360 KIE524360 KSA524360 LBW524360 LLS524360 LVO524360 MFK524360 MPG524360 MZC524360 NIY524360 NSU524360 OCQ524360 OMM524360 OWI524360 PGE524360 PQA524360 PZW524360 QJS524360 QTO524360 RDK524360 RNG524360 RXC524360 SGY524360 SQU524360 TAQ524360 TKM524360 TUI524360 UEE524360 UOA524360 UXW524360 VHS524360 VRO524360 WBK524360 WLG524360 WVC524360 E589874 IQ589896 SM589896 ACI589896 AME589896 AWA589896 BFW589896 BPS589896 BZO589896 CJK589896 CTG589896 DDC589896 DMY589896 DWU589896 EGQ589896 EQM589896 FAI589896 FKE589896 FUA589896 GDW589896 GNS589896 GXO589896 HHK589896 HRG589896 IBC589896 IKY589896 IUU589896 JEQ589896 JOM589896 JYI589896 KIE589896 KSA589896 LBW589896 LLS589896 LVO589896 MFK589896 MPG589896 MZC589896 NIY589896 NSU589896 OCQ589896 OMM589896 OWI589896 PGE589896 PQA589896 PZW589896 QJS589896 QTO589896 RDK589896 RNG589896 RXC589896 SGY589896 SQU589896 TAQ589896 TKM589896 TUI589896 UEE589896 UOA589896 UXW589896 VHS589896 VRO589896 WBK589896 WLG589896 WVC589896 E655410 IQ655432 SM655432 ACI655432 AME655432 AWA655432 BFW655432 BPS655432 BZO655432 CJK655432 CTG655432 DDC655432 DMY655432 DWU655432 EGQ655432 EQM655432 FAI655432 FKE655432 FUA655432 GDW655432 GNS655432 GXO655432 HHK655432 HRG655432 IBC655432 IKY655432 IUU655432 JEQ655432 JOM655432 JYI655432 KIE655432 KSA655432 LBW655432 LLS655432 LVO655432 MFK655432 MPG655432 MZC655432 NIY655432 NSU655432 OCQ655432 OMM655432 OWI655432 PGE655432 PQA655432 PZW655432 QJS655432 QTO655432 RDK655432 RNG655432 RXC655432 SGY655432 SQU655432 TAQ655432 TKM655432 TUI655432 UEE655432 UOA655432 UXW655432 VHS655432 VRO655432 WBK655432 WLG655432 WVC655432 E720946 IQ720968 SM720968 ACI720968 AME720968 AWA720968 BFW720968 BPS720968 BZO720968 CJK720968 CTG720968 DDC720968 DMY720968 DWU720968 EGQ720968 EQM720968 FAI720968 FKE720968 FUA720968 GDW720968 GNS720968 GXO720968 HHK720968 HRG720968 IBC720968 IKY720968 IUU720968 JEQ720968 JOM720968 JYI720968 KIE720968 KSA720968 LBW720968 LLS720968 LVO720968 MFK720968 MPG720968 MZC720968 NIY720968 NSU720968 OCQ720968 OMM720968 OWI720968 PGE720968 PQA720968 PZW720968 QJS720968 QTO720968 RDK720968 RNG720968 RXC720968 SGY720968 SQU720968 TAQ720968 TKM720968 TUI720968 UEE720968 UOA720968 UXW720968 VHS720968 VRO720968 WBK720968 WLG720968 WVC720968 E786482 IQ786504 SM786504 ACI786504 AME786504 AWA786504 BFW786504 BPS786504 BZO786504 CJK786504 CTG786504 DDC786504 DMY786504 DWU786504 EGQ786504 EQM786504 FAI786504 FKE786504 FUA786504 GDW786504 GNS786504 GXO786504 HHK786504 HRG786504 IBC786504 IKY786504 IUU786504 JEQ786504 JOM786504 JYI786504 KIE786504 KSA786504 LBW786504 LLS786504 LVO786504 MFK786504 MPG786504 MZC786504 NIY786504 NSU786504 OCQ786504 OMM786504 OWI786504 PGE786504 PQA786504 PZW786504 QJS786504 QTO786504 RDK786504 RNG786504 RXC786504 SGY786504 SQU786504 TAQ786504 TKM786504 TUI786504 UEE786504 UOA786504 UXW786504 VHS786504 VRO786504 WBK786504 WLG786504 WVC786504 E852018 IQ852040 SM852040 ACI852040 AME852040 AWA852040 BFW852040 BPS852040 BZO852040 CJK852040 CTG852040 DDC852040 DMY852040 DWU852040 EGQ852040 EQM852040 FAI852040 FKE852040 FUA852040 GDW852040 GNS852040 GXO852040 HHK852040 HRG852040 IBC852040 IKY852040 IUU852040 JEQ852040 JOM852040 JYI852040 KIE852040 KSA852040 LBW852040 LLS852040 LVO852040 MFK852040 MPG852040 MZC852040 NIY852040 NSU852040 OCQ852040 OMM852040 OWI852040 PGE852040 PQA852040 PZW852040 QJS852040 QTO852040 RDK852040 RNG852040 RXC852040 SGY852040 SQU852040 TAQ852040 TKM852040 TUI852040 UEE852040 UOA852040 UXW852040 VHS852040 VRO852040 WBK852040 WLG852040 WVC852040 E917554 IQ917576 SM917576 ACI917576 AME917576 AWA917576 BFW917576 BPS917576 BZO917576 CJK917576 CTG917576 DDC917576 DMY917576 DWU917576 EGQ917576 EQM917576 FAI917576 FKE917576 FUA917576 GDW917576 GNS917576 GXO917576 HHK917576 HRG917576 IBC917576 IKY917576 IUU917576 JEQ917576 JOM917576 JYI917576 KIE917576 KSA917576 LBW917576 LLS917576 LVO917576 MFK917576 MPG917576 MZC917576 NIY917576 NSU917576 OCQ917576 OMM917576 OWI917576 PGE917576 PQA917576 PZW917576 QJS917576 QTO917576 RDK917576 RNG917576 RXC917576 SGY917576 SQU917576 TAQ917576 TKM917576 TUI917576 UEE917576 UOA917576 UXW917576 VHS917576 VRO917576 WBK917576 WLG917576 WVC917576 E983090 IQ983112 SM983112 ACI983112 AME983112 AWA983112 BFW983112 BPS983112 BZO983112 CJK983112 CTG983112 DDC983112 DMY983112 DWU983112 EGQ983112 EQM983112 FAI983112 FKE983112 FUA983112 GDW983112 GNS983112 GXO983112 HHK983112 HRG983112 IBC983112 IKY983112 IUU983112 JEQ983112 JOM983112 JYI983112 KIE983112 KSA983112 LBW983112 LLS983112 LVO983112 MFK983112 MPG983112 MZC983112 NIY983112 NSU983112 OCQ983112 OMM983112 OWI983112 PGE983112 PQA983112 PZW983112 QJS983112 QTO983112 RDK983112 RNG983112 RXC983112 SGY983112 SQU983112 TAQ983112 TKM983112 TUI983112 UEE983112 UOA983112 UXW983112 VHS983112 VRO983112 WBK983112 WLG983112" xr:uid="{076601B0-6089-49E0-8DC2-5F03C0DAD135}">
      <formula1>0</formula1>
      <formula2>20000</formula2>
    </dataValidation>
    <dataValidation type="list" allowBlank="1" showInputMessage="1" showErrorMessage="1" sqref="WVC983040:WVC983090 WLG983040:WLG983090 WBK983040:WBK983090 VRO983040:VRO983090 VHS983040:VHS983090 UXW983040:UXW983090 UOA983040:UOA983090 UEE983040:UEE983090 TUI983040:TUI983090 TKM983040:TKM983090 TAQ983040:TAQ983090 SQU983040:SQU983090 SGY983040:SGY983090 RXC983040:RXC983090 RNG983040:RNG983090 RDK983040:RDK983090 QTO983040:QTO983090 QJS983040:QJS983090 PZW983040:PZW983090 PQA983040:PQA983090 PGE983040:PGE983090 OWI983040:OWI983090 OMM983040:OMM983090 OCQ983040:OCQ983090 NSU983040:NSU983090 NIY983040:NIY983090 MZC983040:MZC983090 MPG983040:MPG983090 MFK983040:MFK983090 LVO983040:LVO983090 LLS983040:LLS983090 LBW983040:LBW983090 KSA983040:KSA983090 KIE983040:KIE983090 JYI983040:JYI983090 JOM983040:JOM983090 JEQ983040:JEQ983090 IUU983040:IUU983090 IKY983040:IKY983090 IBC983040:IBC983090 HRG983040:HRG983090 HHK983040:HHK983090 GXO983040:GXO983090 GNS983040:GNS983090 GDW983040:GDW983090 FUA983040:FUA983090 FKE983040:FKE983090 FAI983040:FAI983090 EQM983040:EQM983090 EGQ983040:EGQ983090 DWU983040:DWU983090 DMY983040:DMY983090 DDC983040:DDC983090 CTG983040:CTG983090 CJK983040:CJK983090 BZO983040:BZO983090 BPS983040:BPS983090 BFW983040:BFW983090 AWA983040:AWA983090 AME983040:AME983090 ACI983040:ACI983090 SM983040:SM983090 IQ983040:IQ983090 E983018:E983068 WVC917504:WVC917554 WLG917504:WLG917554 WBK917504:WBK917554 VRO917504:VRO917554 VHS917504:VHS917554 UXW917504:UXW917554 UOA917504:UOA917554 UEE917504:UEE917554 TUI917504:TUI917554 TKM917504:TKM917554 TAQ917504:TAQ917554 SQU917504:SQU917554 SGY917504:SGY917554 RXC917504:RXC917554 RNG917504:RNG917554 RDK917504:RDK917554 QTO917504:QTO917554 QJS917504:QJS917554 PZW917504:PZW917554 PQA917504:PQA917554 PGE917504:PGE917554 OWI917504:OWI917554 OMM917504:OMM917554 OCQ917504:OCQ917554 NSU917504:NSU917554 NIY917504:NIY917554 MZC917504:MZC917554 MPG917504:MPG917554 MFK917504:MFK917554 LVO917504:LVO917554 LLS917504:LLS917554 LBW917504:LBW917554 KSA917504:KSA917554 KIE917504:KIE917554 JYI917504:JYI917554 JOM917504:JOM917554 JEQ917504:JEQ917554 IUU917504:IUU917554 IKY917504:IKY917554 IBC917504:IBC917554 HRG917504:HRG917554 HHK917504:HHK917554 GXO917504:GXO917554 GNS917504:GNS917554 GDW917504:GDW917554 FUA917504:FUA917554 FKE917504:FKE917554 FAI917504:FAI917554 EQM917504:EQM917554 EGQ917504:EGQ917554 DWU917504:DWU917554 DMY917504:DMY917554 DDC917504:DDC917554 CTG917504:CTG917554 CJK917504:CJK917554 BZO917504:BZO917554 BPS917504:BPS917554 BFW917504:BFW917554 AWA917504:AWA917554 AME917504:AME917554 ACI917504:ACI917554 SM917504:SM917554 IQ917504:IQ917554 E917482:E917532 WVC851968:WVC852018 WLG851968:WLG852018 WBK851968:WBK852018 VRO851968:VRO852018 VHS851968:VHS852018 UXW851968:UXW852018 UOA851968:UOA852018 UEE851968:UEE852018 TUI851968:TUI852018 TKM851968:TKM852018 TAQ851968:TAQ852018 SQU851968:SQU852018 SGY851968:SGY852018 RXC851968:RXC852018 RNG851968:RNG852018 RDK851968:RDK852018 QTO851968:QTO852018 QJS851968:QJS852018 PZW851968:PZW852018 PQA851968:PQA852018 PGE851968:PGE852018 OWI851968:OWI852018 OMM851968:OMM852018 OCQ851968:OCQ852018 NSU851968:NSU852018 NIY851968:NIY852018 MZC851968:MZC852018 MPG851968:MPG852018 MFK851968:MFK852018 LVO851968:LVO852018 LLS851968:LLS852018 LBW851968:LBW852018 KSA851968:KSA852018 KIE851968:KIE852018 JYI851968:JYI852018 JOM851968:JOM852018 JEQ851968:JEQ852018 IUU851968:IUU852018 IKY851968:IKY852018 IBC851968:IBC852018 HRG851968:HRG852018 HHK851968:HHK852018 GXO851968:GXO852018 GNS851968:GNS852018 GDW851968:GDW852018 FUA851968:FUA852018 FKE851968:FKE852018 FAI851968:FAI852018 EQM851968:EQM852018 EGQ851968:EGQ852018 DWU851968:DWU852018 DMY851968:DMY852018 DDC851968:DDC852018 CTG851968:CTG852018 CJK851968:CJK852018 BZO851968:BZO852018 BPS851968:BPS852018 BFW851968:BFW852018 AWA851968:AWA852018 AME851968:AME852018 ACI851968:ACI852018 SM851968:SM852018 IQ851968:IQ852018 E851946:E851996 WVC786432:WVC786482 WLG786432:WLG786482 WBK786432:WBK786482 VRO786432:VRO786482 VHS786432:VHS786482 UXW786432:UXW786482 UOA786432:UOA786482 UEE786432:UEE786482 TUI786432:TUI786482 TKM786432:TKM786482 TAQ786432:TAQ786482 SQU786432:SQU786482 SGY786432:SGY786482 RXC786432:RXC786482 RNG786432:RNG786482 RDK786432:RDK786482 QTO786432:QTO786482 QJS786432:QJS786482 PZW786432:PZW786482 PQA786432:PQA786482 PGE786432:PGE786482 OWI786432:OWI786482 OMM786432:OMM786482 OCQ786432:OCQ786482 NSU786432:NSU786482 NIY786432:NIY786482 MZC786432:MZC786482 MPG786432:MPG786482 MFK786432:MFK786482 LVO786432:LVO786482 LLS786432:LLS786482 LBW786432:LBW786482 KSA786432:KSA786482 KIE786432:KIE786482 JYI786432:JYI786482 JOM786432:JOM786482 JEQ786432:JEQ786482 IUU786432:IUU786482 IKY786432:IKY786482 IBC786432:IBC786482 HRG786432:HRG786482 HHK786432:HHK786482 GXO786432:GXO786482 GNS786432:GNS786482 GDW786432:GDW786482 FUA786432:FUA786482 FKE786432:FKE786482 FAI786432:FAI786482 EQM786432:EQM786482 EGQ786432:EGQ786482 DWU786432:DWU786482 DMY786432:DMY786482 DDC786432:DDC786482 CTG786432:CTG786482 CJK786432:CJK786482 BZO786432:BZO786482 BPS786432:BPS786482 BFW786432:BFW786482 AWA786432:AWA786482 AME786432:AME786482 ACI786432:ACI786482 SM786432:SM786482 IQ786432:IQ786482 E786410:E786460 WVC720896:WVC720946 WLG720896:WLG720946 WBK720896:WBK720946 VRO720896:VRO720946 VHS720896:VHS720946 UXW720896:UXW720946 UOA720896:UOA720946 UEE720896:UEE720946 TUI720896:TUI720946 TKM720896:TKM720946 TAQ720896:TAQ720946 SQU720896:SQU720946 SGY720896:SGY720946 RXC720896:RXC720946 RNG720896:RNG720946 RDK720896:RDK720946 QTO720896:QTO720946 QJS720896:QJS720946 PZW720896:PZW720946 PQA720896:PQA720946 PGE720896:PGE720946 OWI720896:OWI720946 OMM720896:OMM720946 OCQ720896:OCQ720946 NSU720896:NSU720946 NIY720896:NIY720946 MZC720896:MZC720946 MPG720896:MPG720946 MFK720896:MFK720946 LVO720896:LVO720946 LLS720896:LLS720946 LBW720896:LBW720946 KSA720896:KSA720946 KIE720896:KIE720946 JYI720896:JYI720946 JOM720896:JOM720946 JEQ720896:JEQ720946 IUU720896:IUU720946 IKY720896:IKY720946 IBC720896:IBC720946 HRG720896:HRG720946 HHK720896:HHK720946 GXO720896:GXO720946 GNS720896:GNS720946 GDW720896:GDW720946 FUA720896:FUA720946 FKE720896:FKE720946 FAI720896:FAI720946 EQM720896:EQM720946 EGQ720896:EGQ720946 DWU720896:DWU720946 DMY720896:DMY720946 DDC720896:DDC720946 CTG720896:CTG720946 CJK720896:CJK720946 BZO720896:BZO720946 BPS720896:BPS720946 BFW720896:BFW720946 AWA720896:AWA720946 AME720896:AME720946 ACI720896:ACI720946 SM720896:SM720946 IQ720896:IQ720946 E720874:E720924 WVC655360:WVC655410 WLG655360:WLG655410 WBK655360:WBK655410 VRO655360:VRO655410 VHS655360:VHS655410 UXW655360:UXW655410 UOA655360:UOA655410 UEE655360:UEE655410 TUI655360:TUI655410 TKM655360:TKM655410 TAQ655360:TAQ655410 SQU655360:SQU655410 SGY655360:SGY655410 RXC655360:RXC655410 RNG655360:RNG655410 RDK655360:RDK655410 QTO655360:QTO655410 QJS655360:QJS655410 PZW655360:PZW655410 PQA655360:PQA655410 PGE655360:PGE655410 OWI655360:OWI655410 OMM655360:OMM655410 OCQ655360:OCQ655410 NSU655360:NSU655410 NIY655360:NIY655410 MZC655360:MZC655410 MPG655360:MPG655410 MFK655360:MFK655410 LVO655360:LVO655410 LLS655360:LLS655410 LBW655360:LBW655410 KSA655360:KSA655410 KIE655360:KIE655410 JYI655360:JYI655410 JOM655360:JOM655410 JEQ655360:JEQ655410 IUU655360:IUU655410 IKY655360:IKY655410 IBC655360:IBC655410 HRG655360:HRG655410 HHK655360:HHK655410 GXO655360:GXO655410 GNS655360:GNS655410 GDW655360:GDW655410 FUA655360:FUA655410 FKE655360:FKE655410 FAI655360:FAI655410 EQM655360:EQM655410 EGQ655360:EGQ655410 DWU655360:DWU655410 DMY655360:DMY655410 DDC655360:DDC655410 CTG655360:CTG655410 CJK655360:CJK655410 BZO655360:BZO655410 BPS655360:BPS655410 BFW655360:BFW655410 AWA655360:AWA655410 AME655360:AME655410 ACI655360:ACI655410 SM655360:SM655410 IQ655360:IQ655410 E655338:E655388 WVC589824:WVC589874 WLG589824:WLG589874 WBK589824:WBK589874 VRO589824:VRO589874 VHS589824:VHS589874 UXW589824:UXW589874 UOA589824:UOA589874 UEE589824:UEE589874 TUI589824:TUI589874 TKM589824:TKM589874 TAQ589824:TAQ589874 SQU589824:SQU589874 SGY589824:SGY589874 RXC589824:RXC589874 RNG589824:RNG589874 RDK589824:RDK589874 QTO589824:QTO589874 QJS589824:QJS589874 PZW589824:PZW589874 PQA589824:PQA589874 PGE589824:PGE589874 OWI589824:OWI589874 OMM589824:OMM589874 OCQ589824:OCQ589874 NSU589824:NSU589874 NIY589824:NIY589874 MZC589824:MZC589874 MPG589824:MPG589874 MFK589824:MFK589874 LVO589824:LVO589874 LLS589824:LLS589874 LBW589824:LBW589874 KSA589824:KSA589874 KIE589824:KIE589874 JYI589824:JYI589874 JOM589824:JOM589874 JEQ589824:JEQ589874 IUU589824:IUU589874 IKY589824:IKY589874 IBC589824:IBC589874 HRG589824:HRG589874 HHK589824:HHK589874 GXO589824:GXO589874 GNS589824:GNS589874 GDW589824:GDW589874 FUA589824:FUA589874 FKE589824:FKE589874 FAI589824:FAI589874 EQM589824:EQM589874 EGQ589824:EGQ589874 DWU589824:DWU589874 DMY589824:DMY589874 DDC589824:DDC589874 CTG589824:CTG589874 CJK589824:CJK589874 BZO589824:BZO589874 BPS589824:BPS589874 BFW589824:BFW589874 AWA589824:AWA589874 AME589824:AME589874 ACI589824:ACI589874 SM589824:SM589874 IQ589824:IQ589874 E589802:E589852 WVC524288:WVC524338 WLG524288:WLG524338 WBK524288:WBK524338 VRO524288:VRO524338 VHS524288:VHS524338 UXW524288:UXW524338 UOA524288:UOA524338 UEE524288:UEE524338 TUI524288:TUI524338 TKM524288:TKM524338 TAQ524288:TAQ524338 SQU524288:SQU524338 SGY524288:SGY524338 RXC524288:RXC524338 RNG524288:RNG524338 RDK524288:RDK524338 QTO524288:QTO524338 QJS524288:QJS524338 PZW524288:PZW524338 PQA524288:PQA524338 PGE524288:PGE524338 OWI524288:OWI524338 OMM524288:OMM524338 OCQ524288:OCQ524338 NSU524288:NSU524338 NIY524288:NIY524338 MZC524288:MZC524338 MPG524288:MPG524338 MFK524288:MFK524338 LVO524288:LVO524338 LLS524288:LLS524338 LBW524288:LBW524338 KSA524288:KSA524338 KIE524288:KIE524338 JYI524288:JYI524338 JOM524288:JOM524338 JEQ524288:JEQ524338 IUU524288:IUU524338 IKY524288:IKY524338 IBC524288:IBC524338 HRG524288:HRG524338 HHK524288:HHK524338 GXO524288:GXO524338 GNS524288:GNS524338 GDW524288:GDW524338 FUA524288:FUA524338 FKE524288:FKE524338 FAI524288:FAI524338 EQM524288:EQM524338 EGQ524288:EGQ524338 DWU524288:DWU524338 DMY524288:DMY524338 DDC524288:DDC524338 CTG524288:CTG524338 CJK524288:CJK524338 BZO524288:BZO524338 BPS524288:BPS524338 BFW524288:BFW524338 AWA524288:AWA524338 AME524288:AME524338 ACI524288:ACI524338 SM524288:SM524338 IQ524288:IQ524338 E524266:E524316 WVC458752:WVC458802 WLG458752:WLG458802 WBK458752:WBK458802 VRO458752:VRO458802 VHS458752:VHS458802 UXW458752:UXW458802 UOA458752:UOA458802 UEE458752:UEE458802 TUI458752:TUI458802 TKM458752:TKM458802 TAQ458752:TAQ458802 SQU458752:SQU458802 SGY458752:SGY458802 RXC458752:RXC458802 RNG458752:RNG458802 RDK458752:RDK458802 QTO458752:QTO458802 QJS458752:QJS458802 PZW458752:PZW458802 PQA458752:PQA458802 PGE458752:PGE458802 OWI458752:OWI458802 OMM458752:OMM458802 OCQ458752:OCQ458802 NSU458752:NSU458802 NIY458752:NIY458802 MZC458752:MZC458802 MPG458752:MPG458802 MFK458752:MFK458802 LVO458752:LVO458802 LLS458752:LLS458802 LBW458752:LBW458802 KSA458752:KSA458802 KIE458752:KIE458802 JYI458752:JYI458802 JOM458752:JOM458802 JEQ458752:JEQ458802 IUU458752:IUU458802 IKY458752:IKY458802 IBC458752:IBC458802 HRG458752:HRG458802 HHK458752:HHK458802 GXO458752:GXO458802 GNS458752:GNS458802 GDW458752:GDW458802 FUA458752:FUA458802 FKE458752:FKE458802 FAI458752:FAI458802 EQM458752:EQM458802 EGQ458752:EGQ458802 DWU458752:DWU458802 DMY458752:DMY458802 DDC458752:DDC458802 CTG458752:CTG458802 CJK458752:CJK458802 BZO458752:BZO458802 BPS458752:BPS458802 BFW458752:BFW458802 AWA458752:AWA458802 AME458752:AME458802 ACI458752:ACI458802 SM458752:SM458802 IQ458752:IQ458802 E458730:E458780 WVC393216:WVC393266 WLG393216:WLG393266 WBK393216:WBK393266 VRO393216:VRO393266 VHS393216:VHS393266 UXW393216:UXW393266 UOA393216:UOA393266 UEE393216:UEE393266 TUI393216:TUI393266 TKM393216:TKM393266 TAQ393216:TAQ393266 SQU393216:SQU393266 SGY393216:SGY393266 RXC393216:RXC393266 RNG393216:RNG393266 RDK393216:RDK393266 QTO393216:QTO393266 QJS393216:QJS393266 PZW393216:PZW393266 PQA393216:PQA393266 PGE393216:PGE393266 OWI393216:OWI393266 OMM393216:OMM393266 OCQ393216:OCQ393266 NSU393216:NSU393266 NIY393216:NIY393266 MZC393216:MZC393266 MPG393216:MPG393266 MFK393216:MFK393266 LVO393216:LVO393266 LLS393216:LLS393266 LBW393216:LBW393266 KSA393216:KSA393266 KIE393216:KIE393266 JYI393216:JYI393266 JOM393216:JOM393266 JEQ393216:JEQ393266 IUU393216:IUU393266 IKY393216:IKY393266 IBC393216:IBC393266 HRG393216:HRG393266 HHK393216:HHK393266 GXO393216:GXO393266 GNS393216:GNS393266 GDW393216:GDW393266 FUA393216:FUA393266 FKE393216:FKE393266 FAI393216:FAI393266 EQM393216:EQM393266 EGQ393216:EGQ393266 DWU393216:DWU393266 DMY393216:DMY393266 DDC393216:DDC393266 CTG393216:CTG393266 CJK393216:CJK393266 BZO393216:BZO393266 BPS393216:BPS393266 BFW393216:BFW393266 AWA393216:AWA393266 AME393216:AME393266 ACI393216:ACI393266 SM393216:SM393266 IQ393216:IQ393266 E393194:E393244 WVC327680:WVC327730 WLG327680:WLG327730 WBK327680:WBK327730 VRO327680:VRO327730 VHS327680:VHS327730 UXW327680:UXW327730 UOA327680:UOA327730 UEE327680:UEE327730 TUI327680:TUI327730 TKM327680:TKM327730 TAQ327680:TAQ327730 SQU327680:SQU327730 SGY327680:SGY327730 RXC327680:RXC327730 RNG327680:RNG327730 RDK327680:RDK327730 QTO327680:QTO327730 QJS327680:QJS327730 PZW327680:PZW327730 PQA327680:PQA327730 PGE327680:PGE327730 OWI327680:OWI327730 OMM327680:OMM327730 OCQ327680:OCQ327730 NSU327680:NSU327730 NIY327680:NIY327730 MZC327680:MZC327730 MPG327680:MPG327730 MFK327680:MFK327730 LVO327680:LVO327730 LLS327680:LLS327730 LBW327680:LBW327730 KSA327680:KSA327730 KIE327680:KIE327730 JYI327680:JYI327730 JOM327680:JOM327730 JEQ327680:JEQ327730 IUU327680:IUU327730 IKY327680:IKY327730 IBC327680:IBC327730 HRG327680:HRG327730 HHK327680:HHK327730 GXO327680:GXO327730 GNS327680:GNS327730 GDW327680:GDW327730 FUA327680:FUA327730 FKE327680:FKE327730 FAI327680:FAI327730 EQM327680:EQM327730 EGQ327680:EGQ327730 DWU327680:DWU327730 DMY327680:DMY327730 DDC327680:DDC327730 CTG327680:CTG327730 CJK327680:CJK327730 BZO327680:BZO327730 BPS327680:BPS327730 BFW327680:BFW327730 AWA327680:AWA327730 AME327680:AME327730 ACI327680:ACI327730 SM327680:SM327730 IQ327680:IQ327730 E327658:E327708 WVC262144:WVC262194 WLG262144:WLG262194 WBK262144:WBK262194 VRO262144:VRO262194 VHS262144:VHS262194 UXW262144:UXW262194 UOA262144:UOA262194 UEE262144:UEE262194 TUI262144:TUI262194 TKM262144:TKM262194 TAQ262144:TAQ262194 SQU262144:SQU262194 SGY262144:SGY262194 RXC262144:RXC262194 RNG262144:RNG262194 RDK262144:RDK262194 QTO262144:QTO262194 QJS262144:QJS262194 PZW262144:PZW262194 PQA262144:PQA262194 PGE262144:PGE262194 OWI262144:OWI262194 OMM262144:OMM262194 OCQ262144:OCQ262194 NSU262144:NSU262194 NIY262144:NIY262194 MZC262144:MZC262194 MPG262144:MPG262194 MFK262144:MFK262194 LVO262144:LVO262194 LLS262144:LLS262194 LBW262144:LBW262194 KSA262144:KSA262194 KIE262144:KIE262194 JYI262144:JYI262194 JOM262144:JOM262194 JEQ262144:JEQ262194 IUU262144:IUU262194 IKY262144:IKY262194 IBC262144:IBC262194 HRG262144:HRG262194 HHK262144:HHK262194 GXO262144:GXO262194 GNS262144:GNS262194 GDW262144:GDW262194 FUA262144:FUA262194 FKE262144:FKE262194 FAI262144:FAI262194 EQM262144:EQM262194 EGQ262144:EGQ262194 DWU262144:DWU262194 DMY262144:DMY262194 DDC262144:DDC262194 CTG262144:CTG262194 CJK262144:CJK262194 BZO262144:BZO262194 BPS262144:BPS262194 BFW262144:BFW262194 AWA262144:AWA262194 AME262144:AME262194 ACI262144:ACI262194 SM262144:SM262194 IQ262144:IQ262194 E262122:E262172 WVC196608:WVC196658 WLG196608:WLG196658 WBK196608:WBK196658 VRO196608:VRO196658 VHS196608:VHS196658 UXW196608:UXW196658 UOA196608:UOA196658 UEE196608:UEE196658 TUI196608:TUI196658 TKM196608:TKM196658 TAQ196608:TAQ196658 SQU196608:SQU196658 SGY196608:SGY196658 RXC196608:RXC196658 RNG196608:RNG196658 RDK196608:RDK196658 QTO196608:QTO196658 QJS196608:QJS196658 PZW196608:PZW196658 PQA196608:PQA196658 PGE196608:PGE196658 OWI196608:OWI196658 OMM196608:OMM196658 OCQ196608:OCQ196658 NSU196608:NSU196658 NIY196608:NIY196658 MZC196608:MZC196658 MPG196608:MPG196658 MFK196608:MFK196658 LVO196608:LVO196658 LLS196608:LLS196658 LBW196608:LBW196658 KSA196608:KSA196658 KIE196608:KIE196658 JYI196608:JYI196658 JOM196608:JOM196658 JEQ196608:JEQ196658 IUU196608:IUU196658 IKY196608:IKY196658 IBC196608:IBC196658 HRG196608:HRG196658 HHK196608:HHK196658 GXO196608:GXO196658 GNS196608:GNS196658 GDW196608:GDW196658 FUA196608:FUA196658 FKE196608:FKE196658 FAI196608:FAI196658 EQM196608:EQM196658 EGQ196608:EGQ196658 DWU196608:DWU196658 DMY196608:DMY196658 DDC196608:DDC196658 CTG196608:CTG196658 CJK196608:CJK196658 BZO196608:BZO196658 BPS196608:BPS196658 BFW196608:BFW196658 AWA196608:AWA196658 AME196608:AME196658 ACI196608:ACI196658 SM196608:SM196658 IQ196608:IQ196658 E196586:E196636 WVC131072:WVC131122 WLG131072:WLG131122 WBK131072:WBK131122 VRO131072:VRO131122 VHS131072:VHS131122 UXW131072:UXW131122 UOA131072:UOA131122 UEE131072:UEE131122 TUI131072:TUI131122 TKM131072:TKM131122 TAQ131072:TAQ131122 SQU131072:SQU131122 SGY131072:SGY131122 RXC131072:RXC131122 RNG131072:RNG131122 RDK131072:RDK131122 QTO131072:QTO131122 QJS131072:QJS131122 PZW131072:PZW131122 PQA131072:PQA131122 PGE131072:PGE131122 OWI131072:OWI131122 OMM131072:OMM131122 OCQ131072:OCQ131122 NSU131072:NSU131122 NIY131072:NIY131122 MZC131072:MZC131122 MPG131072:MPG131122 MFK131072:MFK131122 LVO131072:LVO131122 LLS131072:LLS131122 LBW131072:LBW131122 KSA131072:KSA131122 KIE131072:KIE131122 JYI131072:JYI131122 JOM131072:JOM131122 JEQ131072:JEQ131122 IUU131072:IUU131122 IKY131072:IKY131122 IBC131072:IBC131122 HRG131072:HRG131122 HHK131072:HHK131122 GXO131072:GXO131122 GNS131072:GNS131122 GDW131072:GDW131122 FUA131072:FUA131122 FKE131072:FKE131122 FAI131072:FAI131122 EQM131072:EQM131122 EGQ131072:EGQ131122 DWU131072:DWU131122 DMY131072:DMY131122 DDC131072:DDC131122 CTG131072:CTG131122 CJK131072:CJK131122 BZO131072:BZO131122 BPS131072:BPS131122 BFW131072:BFW131122 AWA131072:AWA131122 AME131072:AME131122 ACI131072:ACI131122 SM131072:SM131122 IQ131072:IQ131122 E131050:E131100 WVC65536:WVC65586 WLG65536:WLG65586 WBK65536:WBK65586 VRO65536:VRO65586 VHS65536:VHS65586 UXW65536:UXW65586 UOA65536:UOA65586 UEE65536:UEE65586 TUI65536:TUI65586 TKM65536:TKM65586 TAQ65536:TAQ65586 SQU65536:SQU65586 SGY65536:SGY65586 RXC65536:RXC65586 RNG65536:RNG65586 RDK65536:RDK65586 QTO65536:QTO65586 QJS65536:QJS65586 PZW65536:PZW65586 PQA65536:PQA65586 PGE65536:PGE65586 OWI65536:OWI65586 OMM65536:OMM65586 OCQ65536:OCQ65586 NSU65536:NSU65586 NIY65536:NIY65586 MZC65536:MZC65586 MPG65536:MPG65586 MFK65536:MFK65586 LVO65536:LVO65586 LLS65536:LLS65586 LBW65536:LBW65586 KSA65536:KSA65586 KIE65536:KIE65586 JYI65536:JYI65586 JOM65536:JOM65586 JEQ65536:JEQ65586 IUU65536:IUU65586 IKY65536:IKY65586 IBC65536:IBC65586 HRG65536:HRG65586 HHK65536:HHK65586 GXO65536:GXO65586 GNS65536:GNS65586 GDW65536:GDW65586 FUA65536:FUA65586 FKE65536:FKE65586 FAI65536:FAI65586 EQM65536:EQM65586 EGQ65536:EGQ65586 DWU65536:DWU65586 DMY65536:DMY65586 DDC65536:DDC65586 CTG65536:CTG65586 CJK65536:CJK65586 BZO65536:BZO65586 BPS65536:BPS65586 BFW65536:BFW65586 AWA65536:AWA65586 AME65536:AME65586 ACI65536:ACI65586 SM65536:SM65586 IQ65536:IQ65586 E65514:E65564 IH22:IH78 SD22:SD78 ABZ22:ABZ78 ALV22:ALV78 AVR22:AVR78 BFN22:BFN78 BPJ22:BPJ78 BZF22:BZF78 CJB22:CJB78 CSX22:CSX78 DCT22:DCT78 DMP22:DMP78 DWL22:DWL78 EGH22:EGH78 EQD22:EQD78 EZZ22:EZZ78 FJV22:FJV78 FTR22:FTR78 GDN22:GDN78 GNJ22:GNJ78 GXF22:GXF78 HHB22:HHB78 HQX22:HQX78 IAT22:IAT78 IKP22:IKP78 IUL22:IUL78 JEH22:JEH78 JOD22:JOD78 JXZ22:JXZ78 KHV22:KHV78 KRR22:KRR78 LBN22:LBN78 LLJ22:LLJ78 LVF22:LVF78 MFB22:MFB78 MOX22:MOX78 MYT22:MYT78 NIP22:NIP78 NSL22:NSL78 OCH22:OCH78 OMD22:OMD78 OVZ22:OVZ78 PFV22:PFV78 PPR22:PPR78 PZN22:PZN78 QJJ22:QJJ78 QTF22:QTF78 RDB22:RDB78 RMX22:RMX78 RWT22:RWT78 SGP22:SGP78 SQL22:SQL78 TAH22:TAH78 TKD22:TKD78 TTZ22:TTZ78 UDV22:UDV78 UNR22:UNR78 UXN22:UXN78 VHJ22:VHJ78 VRF22:VRF78 WBB22:WBB78 WKX22:WKX78 WUT22:WUT78" xr:uid="{14337548-E835-48BC-98B8-B92635689F45}">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36:SX65557 IX65536:JB65557 WVJ983040:WVN983061 WLN983040:WLR983061 WBR983040:WBV983061 VRV983040:VRZ983061 VHZ983040:VID983061 UYD983040:UYH983061 UOH983040:UOL983061 UEL983040:UEP983061 TUP983040:TUT983061 TKT983040:TKX983061 TAX983040:TBB983061 SRB983040:SRF983061 SHF983040:SHJ983061 RXJ983040:RXN983061 RNN983040:RNR983061 RDR983040:RDV983061 QTV983040:QTZ983061 QJZ983040:QKD983061 QAD983040:QAH983061 PQH983040:PQL983061 PGL983040:PGP983061 OWP983040:OWT983061 OMT983040:OMX983061 OCX983040:ODB983061 NTB983040:NTF983061 NJF983040:NJJ983061 MZJ983040:MZN983061 MPN983040:MPR983061 MFR983040:MFV983061 LVV983040:LVZ983061 LLZ983040:LMD983061 LCD983040:LCH983061 KSH983040:KSL983061 KIL983040:KIP983061 JYP983040:JYT983061 JOT983040:JOX983061 JEX983040:JFB983061 IVB983040:IVF983061 ILF983040:ILJ983061 IBJ983040:IBN983061 HRN983040:HRR983061 HHR983040:HHV983061 GXV983040:GXZ983061 GNZ983040:GOD983061 GED983040:GEH983061 FUH983040:FUL983061 FKL983040:FKP983061 FAP983040:FAT983061 EQT983040:EQX983061 EGX983040:EHB983061 DXB983040:DXF983061 DNF983040:DNJ983061 DDJ983040:DDN983061 CTN983040:CTR983061 CJR983040:CJV983061 BZV983040:BZZ983061 BPZ983040:BQD983061 BGD983040:BGH983061 AWH983040:AWL983061 AML983040:AMP983061 ACP983040:ACT983061 ST983040:SX983061 IX983040:JB983061 WVJ917504:WVN917525 WLN917504:WLR917525 WBR917504:WBV917525 VRV917504:VRZ917525 VHZ917504:VID917525 UYD917504:UYH917525 UOH917504:UOL917525 UEL917504:UEP917525 TUP917504:TUT917525 TKT917504:TKX917525 TAX917504:TBB917525 SRB917504:SRF917525 SHF917504:SHJ917525 RXJ917504:RXN917525 RNN917504:RNR917525 RDR917504:RDV917525 QTV917504:QTZ917525 QJZ917504:QKD917525 QAD917504:QAH917525 PQH917504:PQL917525 PGL917504:PGP917525 OWP917504:OWT917525 OMT917504:OMX917525 OCX917504:ODB917525 NTB917504:NTF917525 NJF917504:NJJ917525 MZJ917504:MZN917525 MPN917504:MPR917525 MFR917504:MFV917525 LVV917504:LVZ917525 LLZ917504:LMD917525 LCD917504:LCH917525 KSH917504:KSL917525 KIL917504:KIP917525 JYP917504:JYT917525 JOT917504:JOX917525 JEX917504:JFB917525 IVB917504:IVF917525 ILF917504:ILJ917525 IBJ917504:IBN917525 HRN917504:HRR917525 HHR917504:HHV917525 GXV917504:GXZ917525 GNZ917504:GOD917525 GED917504:GEH917525 FUH917504:FUL917525 FKL917504:FKP917525 FAP917504:FAT917525 EQT917504:EQX917525 EGX917504:EHB917525 DXB917504:DXF917525 DNF917504:DNJ917525 DDJ917504:DDN917525 CTN917504:CTR917525 CJR917504:CJV917525 BZV917504:BZZ917525 BPZ917504:BQD917525 BGD917504:BGH917525 AWH917504:AWL917525 AML917504:AMP917525 ACP917504:ACT917525 ST917504:SX917525 IX917504:JB917525 WVJ851968:WVN851989 WLN851968:WLR851989 WBR851968:WBV851989 VRV851968:VRZ851989 VHZ851968:VID851989 UYD851968:UYH851989 UOH851968:UOL851989 UEL851968:UEP851989 TUP851968:TUT851989 TKT851968:TKX851989 TAX851968:TBB851989 SRB851968:SRF851989 SHF851968:SHJ851989 RXJ851968:RXN851989 RNN851968:RNR851989 RDR851968:RDV851989 QTV851968:QTZ851989 QJZ851968:QKD851989 QAD851968:QAH851989 PQH851968:PQL851989 PGL851968:PGP851989 OWP851968:OWT851989 OMT851968:OMX851989 OCX851968:ODB851989 NTB851968:NTF851989 NJF851968:NJJ851989 MZJ851968:MZN851989 MPN851968:MPR851989 MFR851968:MFV851989 LVV851968:LVZ851989 LLZ851968:LMD851989 LCD851968:LCH851989 KSH851968:KSL851989 KIL851968:KIP851989 JYP851968:JYT851989 JOT851968:JOX851989 JEX851968:JFB851989 IVB851968:IVF851989 ILF851968:ILJ851989 IBJ851968:IBN851989 HRN851968:HRR851989 HHR851968:HHV851989 GXV851968:GXZ851989 GNZ851968:GOD851989 GED851968:GEH851989 FUH851968:FUL851989 FKL851968:FKP851989 FAP851968:FAT851989 EQT851968:EQX851989 EGX851968:EHB851989 DXB851968:DXF851989 DNF851968:DNJ851989 DDJ851968:DDN851989 CTN851968:CTR851989 CJR851968:CJV851989 BZV851968:BZZ851989 BPZ851968:BQD851989 BGD851968:BGH851989 AWH851968:AWL851989 AML851968:AMP851989 ACP851968:ACT851989 ST851968:SX851989 IX851968:JB851989 WVJ786432:WVN786453 WLN786432:WLR786453 WBR786432:WBV786453 VRV786432:VRZ786453 VHZ786432:VID786453 UYD786432:UYH786453 UOH786432:UOL786453 UEL786432:UEP786453 TUP786432:TUT786453 TKT786432:TKX786453 TAX786432:TBB786453 SRB786432:SRF786453 SHF786432:SHJ786453 RXJ786432:RXN786453 RNN786432:RNR786453 RDR786432:RDV786453 QTV786432:QTZ786453 QJZ786432:QKD786453 QAD786432:QAH786453 PQH786432:PQL786453 PGL786432:PGP786453 OWP786432:OWT786453 OMT786432:OMX786453 OCX786432:ODB786453 NTB786432:NTF786453 NJF786432:NJJ786453 MZJ786432:MZN786453 MPN786432:MPR786453 MFR786432:MFV786453 LVV786432:LVZ786453 LLZ786432:LMD786453 LCD786432:LCH786453 KSH786432:KSL786453 KIL786432:KIP786453 JYP786432:JYT786453 JOT786432:JOX786453 JEX786432:JFB786453 IVB786432:IVF786453 ILF786432:ILJ786453 IBJ786432:IBN786453 HRN786432:HRR786453 HHR786432:HHV786453 GXV786432:GXZ786453 GNZ786432:GOD786453 GED786432:GEH786453 FUH786432:FUL786453 FKL786432:FKP786453 FAP786432:FAT786453 EQT786432:EQX786453 EGX786432:EHB786453 DXB786432:DXF786453 DNF786432:DNJ786453 DDJ786432:DDN786453 CTN786432:CTR786453 CJR786432:CJV786453 BZV786432:BZZ786453 BPZ786432:BQD786453 BGD786432:BGH786453 AWH786432:AWL786453 AML786432:AMP786453 ACP786432:ACT786453 ST786432:SX786453 IX786432:JB786453 WVJ720896:WVN720917 WLN720896:WLR720917 WBR720896:WBV720917 VRV720896:VRZ720917 VHZ720896:VID720917 UYD720896:UYH720917 UOH720896:UOL720917 UEL720896:UEP720917 TUP720896:TUT720917 TKT720896:TKX720917 TAX720896:TBB720917 SRB720896:SRF720917 SHF720896:SHJ720917 RXJ720896:RXN720917 RNN720896:RNR720917 RDR720896:RDV720917 QTV720896:QTZ720917 QJZ720896:QKD720917 QAD720896:QAH720917 PQH720896:PQL720917 PGL720896:PGP720917 OWP720896:OWT720917 OMT720896:OMX720917 OCX720896:ODB720917 NTB720896:NTF720917 NJF720896:NJJ720917 MZJ720896:MZN720917 MPN720896:MPR720917 MFR720896:MFV720917 LVV720896:LVZ720917 LLZ720896:LMD720917 LCD720896:LCH720917 KSH720896:KSL720917 KIL720896:KIP720917 JYP720896:JYT720917 JOT720896:JOX720917 JEX720896:JFB720917 IVB720896:IVF720917 ILF720896:ILJ720917 IBJ720896:IBN720917 HRN720896:HRR720917 HHR720896:HHV720917 GXV720896:GXZ720917 GNZ720896:GOD720917 GED720896:GEH720917 FUH720896:FUL720917 FKL720896:FKP720917 FAP720896:FAT720917 EQT720896:EQX720917 EGX720896:EHB720917 DXB720896:DXF720917 DNF720896:DNJ720917 DDJ720896:DDN720917 CTN720896:CTR720917 CJR720896:CJV720917 BZV720896:BZZ720917 BPZ720896:BQD720917 BGD720896:BGH720917 AWH720896:AWL720917 AML720896:AMP720917 ACP720896:ACT720917 ST720896:SX720917 IX720896:JB720917 WVJ655360:WVN655381 WLN655360:WLR655381 WBR655360:WBV655381 VRV655360:VRZ655381 VHZ655360:VID655381 UYD655360:UYH655381 UOH655360:UOL655381 UEL655360:UEP655381 TUP655360:TUT655381 TKT655360:TKX655381 TAX655360:TBB655381 SRB655360:SRF655381 SHF655360:SHJ655381 RXJ655360:RXN655381 RNN655360:RNR655381 RDR655360:RDV655381 QTV655360:QTZ655381 QJZ655360:QKD655381 QAD655360:QAH655381 PQH655360:PQL655381 PGL655360:PGP655381 OWP655360:OWT655381 OMT655360:OMX655381 OCX655360:ODB655381 NTB655360:NTF655381 NJF655360:NJJ655381 MZJ655360:MZN655381 MPN655360:MPR655381 MFR655360:MFV655381 LVV655360:LVZ655381 LLZ655360:LMD655381 LCD655360:LCH655381 KSH655360:KSL655381 KIL655360:KIP655381 JYP655360:JYT655381 JOT655360:JOX655381 JEX655360:JFB655381 IVB655360:IVF655381 ILF655360:ILJ655381 IBJ655360:IBN655381 HRN655360:HRR655381 HHR655360:HHV655381 GXV655360:GXZ655381 GNZ655360:GOD655381 GED655360:GEH655381 FUH655360:FUL655381 FKL655360:FKP655381 FAP655360:FAT655381 EQT655360:EQX655381 EGX655360:EHB655381 DXB655360:DXF655381 DNF655360:DNJ655381 DDJ655360:DDN655381 CTN655360:CTR655381 CJR655360:CJV655381 BZV655360:BZZ655381 BPZ655360:BQD655381 BGD655360:BGH655381 AWH655360:AWL655381 AML655360:AMP655381 ACP655360:ACT655381 ST655360:SX655381 IX655360:JB655381 WVJ589824:WVN589845 WLN589824:WLR589845 WBR589824:WBV589845 VRV589824:VRZ589845 VHZ589824:VID589845 UYD589824:UYH589845 UOH589824:UOL589845 UEL589824:UEP589845 TUP589824:TUT589845 TKT589824:TKX589845 TAX589824:TBB589845 SRB589824:SRF589845 SHF589824:SHJ589845 RXJ589824:RXN589845 RNN589824:RNR589845 RDR589824:RDV589845 QTV589824:QTZ589845 QJZ589824:QKD589845 QAD589824:QAH589845 PQH589824:PQL589845 PGL589824:PGP589845 OWP589824:OWT589845 OMT589824:OMX589845 OCX589824:ODB589845 NTB589824:NTF589845 NJF589824:NJJ589845 MZJ589824:MZN589845 MPN589824:MPR589845 MFR589824:MFV589845 LVV589824:LVZ589845 LLZ589824:LMD589845 LCD589824:LCH589845 KSH589824:KSL589845 KIL589824:KIP589845 JYP589824:JYT589845 JOT589824:JOX589845 JEX589824:JFB589845 IVB589824:IVF589845 ILF589824:ILJ589845 IBJ589824:IBN589845 HRN589824:HRR589845 HHR589824:HHV589845 GXV589824:GXZ589845 GNZ589824:GOD589845 GED589824:GEH589845 FUH589824:FUL589845 FKL589824:FKP589845 FAP589824:FAT589845 EQT589824:EQX589845 EGX589824:EHB589845 DXB589824:DXF589845 DNF589824:DNJ589845 DDJ589824:DDN589845 CTN589824:CTR589845 CJR589824:CJV589845 BZV589824:BZZ589845 BPZ589824:BQD589845 BGD589824:BGH589845 AWH589824:AWL589845 AML589824:AMP589845 ACP589824:ACT589845 ST589824:SX589845 IX589824:JB589845 WVJ524288:WVN524309 WLN524288:WLR524309 WBR524288:WBV524309 VRV524288:VRZ524309 VHZ524288:VID524309 UYD524288:UYH524309 UOH524288:UOL524309 UEL524288:UEP524309 TUP524288:TUT524309 TKT524288:TKX524309 TAX524288:TBB524309 SRB524288:SRF524309 SHF524288:SHJ524309 RXJ524288:RXN524309 RNN524288:RNR524309 RDR524288:RDV524309 QTV524288:QTZ524309 QJZ524288:QKD524309 QAD524288:QAH524309 PQH524288:PQL524309 PGL524288:PGP524309 OWP524288:OWT524309 OMT524288:OMX524309 OCX524288:ODB524309 NTB524288:NTF524309 NJF524288:NJJ524309 MZJ524288:MZN524309 MPN524288:MPR524309 MFR524288:MFV524309 LVV524288:LVZ524309 LLZ524288:LMD524309 LCD524288:LCH524309 KSH524288:KSL524309 KIL524288:KIP524309 JYP524288:JYT524309 JOT524288:JOX524309 JEX524288:JFB524309 IVB524288:IVF524309 ILF524288:ILJ524309 IBJ524288:IBN524309 HRN524288:HRR524309 HHR524288:HHV524309 GXV524288:GXZ524309 GNZ524288:GOD524309 GED524288:GEH524309 FUH524288:FUL524309 FKL524288:FKP524309 FAP524288:FAT524309 EQT524288:EQX524309 EGX524288:EHB524309 DXB524288:DXF524309 DNF524288:DNJ524309 DDJ524288:DDN524309 CTN524288:CTR524309 CJR524288:CJV524309 BZV524288:BZZ524309 BPZ524288:BQD524309 BGD524288:BGH524309 AWH524288:AWL524309 AML524288:AMP524309 ACP524288:ACT524309 ST524288:SX524309 IX524288:JB524309 WVJ458752:WVN458773 WLN458752:WLR458773 WBR458752:WBV458773 VRV458752:VRZ458773 VHZ458752:VID458773 UYD458752:UYH458773 UOH458752:UOL458773 UEL458752:UEP458773 TUP458752:TUT458773 TKT458752:TKX458773 TAX458752:TBB458773 SRB458752:SRF458773 SHF458752:SHJ458773 RXJ458752:RXN458773 RNN458752:RNR458773 RDR458752:RDV458773 QTV458752:QTZ458773 QJZ458752:QKD458773 QAD458752:QAH458773 PQH458752:PQL458773 PGL458752:PGP458773 OWP458752:OWT458773 OMT458752:OMX458773 OCX458752:ODB458773 NTB458752:NTF458773 NJF458752:NJJ458773 MZJ458752:MZN458773 MPN458752:MPR458773 MFR458752:MFV458773 LVV458752:LVZ458773 LLZ458752:LMD458773 LCD458752:LCH458773 KSH458752:KSL458773 KIL458752:KIP458773 JYP458752:JYT458773 JOT458752:JOX458773 JEX458752:JFB458773 IVB458752:IVF458773 ILF458752:ILJ458773 IBJ458752:IBN458773 HRN458752:HRR458773 HHR458752:HHV458773 GXV458752:GXZ458773 GNZ458752:GOD458773 GED458752:GEH458773 FUH458752:FUL458773 FKL458752:FKP458773 FAP458752:FAT458773 EQT458752:EQX458773 EGX458752:EHB458773 DXB458752:DXF458773 DNF458752:DNJ458773 DDJ458752:DDN458773 CTN458752:CTR458773 CJR458752:CJV458773 BZV458752:BZZ458773 BPZ458752:BQD458773 BGD458752:BGH458773 AWH458752:AWL458773 AML458752:AMP458773 ACP458752:ACT458773 ST458752:SX458773 IX458752:JB458773 WVJ393216:WVN393237 WLN393216:WLR393237 WBR393216:WBV393237 VRV393216:VRZ393237 VHZ393216:VID393237 UYD393216:UYH393237 UOH393216:UOL393237 UEL393216:UEP393237 TUP393216:TUT393237 TKT393216:TKX393237 TAX393216:TBB393237 SRB393216:SRF393237 SHF393216:SHJ393237 RXJ393216:RXN393237 RNN393216:RNR393237 RDR393216:RDV393237 QTV393216:QTZ393237 QJZ393216:QKD393237 QAD393216:QAH393237 PQH393216:PQL393237 PGL393216:PGP393237 OWP393216:OWT393237 OMT393216:OMX393237 OCX393216:ODB393237 NTB393216:NTF393237 NJF393216:NJJ393237 MZJ393216:MZN393237 MPN393216:MPR393237 MFR393216:MFV393237 LVV393216:LVZ393237 LLZ393216:LMD393237 LCD393216:LCH393237 KSH393216:KSL393237 KIL393216:KIP393237 JYP393216:JYT393237 JOT393216:JOX393237 JEX393216:JFB393237 IVB393216:IVF393237 ILF393216:ILJ393237 IBJ393216:IBN393237 HRN393216:HRR393237 HHR393216:HHV393237 GXV393216:GXZ393237 GNZ393216:GOD393237 GED393216:GEH393237 FUH393216:FUL393237 FKL393216:FKP393237 FAP393216:FAT393237 EQT393216:EQX393237 EGX393216:EHB393237 DXB393216:DXF393237 DNF393216:DNJ393237 DDJ393216:DDN393237 CTN393216:CTR393237 CJR393216:CJV393237 BZV393216:BZZ393237 BPZ393216:BQD393237 BGD393216:BGH393237 AWH393216:AWL393237 AML393216:AMP393237 ACP393216:ACT393237 ST393216:SX393237 IX393216:JB393237 WVJ327680:WVN327701 WLN327680:WLR327701 WBR327680:WBV327701 VRV327680:VRZ327701 VHZ327680:VID327701 UYD327680:UYH327701 UOH327680:UOL327701 UEL327680:UEP327701 TUP327680:TUT327701 TKT327680:TKX327701 TAX327680:TBB327701 SRB327680:SRF327701 SHF327680:SHJ327701 RXJ327680:RXN327701 RNN327680:RNR327701 RDR327680:RDV327701 QTV327680:QTZ327701 QJZ327680:QKD327701 QAD327680:QAH327701 PQH327680:PQL327701 PGL327680:PGP327701 OWP327680:OWT327701 OMT327680:OMX327701 OCX327680:ODB327701 NTB327680:NTF327701 NJF327680:NJJ327701 MZJ327680:MZN327701 MPN327680:MPR327701 MFR327680:MFV327701 LVV327680:LVZ327701 LLZ327680:LMD327701 LCD327680:LCH327701 KSH327680:KSL327701 KIL327680:KIP327701 JYP327680:JYT327701 JOT327680:JOX327701 JEX327680:JFB327701 IVB327680:IVF327701 ILF327680:ILJ327701 IBJ327680:IBN327701 HRN327680:HRR327701 HHR327680:HHV327701 GXV327680:GXZ327701 GNZ327680:GOD327701 GED327680:GEH327701 FUH327680:FUL327701 FKL327680:FKP327701 FAP327680:FAT327701 EQT327680:EQX327701 EGX327680:EHB327701 DXB327680:DXF327701 DNF327680:DNJ327701 DDJ327680:DDN327701 CTN327680:CTR327701 CJR327680:CJV327701 BZV327680:BZZ327701 BPZ327680:BQD327701 BGD327680:BGH327701 AWH327680:AWL327701 AML327680:AMP327701 ACP327680:ACT327701 ST327680:SX327701 IX327680:JB327701 WVJ262144:WVN262165 WLN262144:WLR262165 WBR262144:WBV262165 VRV262144:VRZ262165 VHZ262144:VID262165 UYD262144:UYH262165 UOH262144:UOL262165 UEL262144:UEP262165 TUP262144:TUT262165 TKT262144:TKX262165 TAX262144:TBB262165 SRB262144:SRF262165 SHF262144:SHJ262165 RXJ262144:RXN262165 RNN262144:RNR262165 RDR262144:RDV262165 QTV262144:QTZ262165 QJZ262144:QKD262165 QAD262144:QAH262165 PQH262144:PQL262165 PGL262144:PGP262165 OWP262144:OWT262165 OMT262144:OMX262165 OCX262144:ODB262165 NTB262144:NTF262165 NJF262144:NJJ262165 MZJ262144:MZN262165 MPN262144:MPR262165 MFR262144:MFV262165 LVV262144:LVZ262165 LLZ262144:LMD262165 LCD262144:LCH262165 KSH262144:KSL262165 KIL262144:KIP262165 JYP262144:JYT262165 JOT262144:JOX262165 JEX262144:JFB262165 IVB262144:IVF262165 ILF262144:ILJ262165 IBJ262144:IBN262165 HRN262144:HRR262165 HHR262144:HHV262165 GXV262144:GXZ262165 GNZ262144:GOD262165 GED262144:GEH262165 FUH262144:FUL262165 FKL262144:FKP262165 FAP262144:FAT262165 EQT262144:EQX262165 EGX262144:EHB262165 DXB262144:DXF262165 DNF262144:DNJ262165 DDJ262144:DDN262165 CTN262144:CTR262165 CJR262144:CJV262165 BZV262144:BZZ262165 BPZ262144:BQD262165 BGD262144:BGH262165 AWH262144:AWL262165 AML262144:AMP262165 ACP262144:ACT262165 ST262144:SX262165 IX262144:JB262165 WVJ196608:WVN196629 WLN196608:WLR196629 WBR196608:WBV196629 VRV196608:VRZ196629 VHZ196608:VID196629 UYD196608:UYH196629 UOH196608:UOL196629 UEL196608:UEP196629 TUP196608:TUT196629 TKT196608:TKX196629 TAX196608:TBB196629 SRB196608:SRF196629 SHF196608:SHJ196629 RXJ196608:RXN196629 RNN196608:RNR196629 RDR196608:RDV196629 QTV196608:QTZ196629 QJZ196608:QKD196629 QAD196608:QAH196629 PQH196608:PQL196629 PGL196608:PGP196629 OWP196608:OWT196629 OMT196608:OMX196629 OCX196608:ODB196629 NTB196608:NTF196629 NJF196608:NJJ196629 MZJ196608:MZN196629 MPN196608:MPR196629 MFR196608:MFV196629 LVV196608:LVZ196629 LLZ196608:LMD196629 LCD196608:LCH196629 KSH196608:KSL196629 KIL196608:KIP196629 JYP196608:JYT196629 JOT196608:JOX196629 JEX196608:JFB196629 IVB196608:IVF196629 ILF196608:ILJ196629 IBJ196608:IBN196629 HRN196608:HRR196629 HHR196608:HHV196629 GXV196608:GXZ196629 GNZ196608:GOD196629 GED196608:GEH196629 FUH196608:FUL196629 FKL196608:FKP196629 FAP196608:FAT196629 EQT196608:EQX196629 EGX196608:EHB196629 DXB196608:DXF196629 DNF196608:DNJ196629 DDJ196608:DDN196629 CTN196608:CTR196629 CJR196608:CJV196629 BZV196608:BZZ196629 BPZ196608:BQD196629 BGD196608:BGH196629 AWH196608:AWL196629 AML196608:AMP196629 ACP196608:ACT196629 ST196608:SX196629 IX196608:JB196629 WVJ131072:WVN131093 WLN131072:WLR131093 WBR131072:WBV131093 VRV131072:VRZ131093 VHZ131072:VID131093 UYD131072:UYH131093 UOH131072:UOL131093 UEL131072:UEP131093 TUP131072:TUT131093 TKT131072:TKX131093 TAX131072:TBB131093 SRB131072:SRF131093 SHF131072:SHJ131093 RXJ131072:RXN131093 RNN131072:RNR131093 RDR131072:RDV131093 QTV131072:QTZ131093 QJZ131072:QKD131093 QAD131072:QAH131093 PQH131072:PQL131093 PGL131072:PGP131093 OWP131072:OWT131093 OMT131072:OMX131093 OCX131072:ODB131093 NTB131072:NTF131093 NJF131072:NJJ131093 MZJ131072:MZN131093 MPN131072:MPR131093 MFR131072:MFV131093 LVV131072:LVZ131093 LLZ131072:LMD131093 LCD131072:LCH131093 KSH131072:KSL131093 KIL131072:KIP131093 JYP131072:JYT131093 JOT131072:JOX131093 JEX131072:JFB131093 IVB131072:IVF131093 ILF131072:ILJ131093 IBJ131072:IBN131093 HRN131072:HRR131093 HHR131072:HHV131093 GXV131072:GXZ131093 GNZ131072:GOD131093 GED131072:GEH131093 FUH131072:FUL131093 FKL131072:FKP131093 FAP131072:FAT131093 EQT131072:EQX131093 EGX131072:EHB131093 DXB131072:DXF131093 DNF131072:DNJ131093 DDJ131072:DDN131093 CTN131072:CTR131093 CJR131072:CJV131093 BZV131072:BZZ131093 BPZ131072:BQD131093 BGD131072:BGH131093 AWH131072:AWL131093 AML131072:AMP131093 ACP131072:ACT131093 ST131072:SX131093 IX131072:JB131093 WVJ65536:WVN65557 WLN65536:WLR65557 WBR65536:WBV65557 VRV65536:VRZ65557 VHZ65536:VID65557 UYD65536:UYH65557 UOH65536:UOL65557 UEL65536:UEP65557 TUP65536:TUT65557 TKT65536:TKX65557 TAX65536:TBB65557 SRB65536:SRF65557 SHF65536:SHJ65557 RXJ65536:RXN65557 RNN65536:RNR65557 RDR65536:RDV65557 QTV65536:QTZ65557 QJZ65536:QKD65557 QAD65536:QAH65557 PQH65536:PQL65557 PGL65536:PGP65557 OWP65536:OWT65557 OMT65536:OMX65557 OCX65536:ODB65557 NTB65536:NTF65557 NJF65536:NJJ65557 MZJ65536:MZN65557 MPN65536:MPR65557 MFR65536:MFV65557 LVV65536:LVZ65557 LLZ65536:LMD65557 LCD65536:LCH65557 KSH65536:KSL65557 KIL65536:KIP65557 JYP65536:JYT65557 JOT65536:JOX65557 JEX65536:JFB65557 IVB65536:IVF65557 ILF65536:ILJ65557 IBJ65536:IBN65557 HRN65536:HRR65557 HHR65536:HHV65557 GXV65536:GXZ65557 GNZ65536:GOD65557 GED65536:GEH65557 FUH65536:FUL65557 FKL65536:FKP65557 FAP65536:FAT65557 EQT65536:EQX65557 EGX65536:EHB65557 DXB65536:DXF65557 DNF65536:DNJ65557 DDJ65536:DDN65557 CTN65536:CTR65557 CJR65536:CJV65557 BZV65536:BZZ65557 BPZ65536:BQD65557 BGD65536:BGH65557 AWH65536:AWL65557 AML65536:AMP65557 ACP65536:ACT65557" xr:uid="{1915D558-78A7-4557-A477-A22F371B99CF}">
      <formula1>IF(OR($E65514="f",$E65514="o"),IX65536="",IX65536="x")</formula1>
    </dataValidation>
    <dataValidation type="custom" showInputMessage="1" showErrorMessage="1" error="Gelieve eerst de code in te vullen.  Wanneer code o (onbezoldigd) ingevuld wordt mogen geen brutolonen opgegeven worden." sqref="SN65536:SS65586 IR65536:IW65586 WVD983040:WVI983090 WLH983040:WLM983090 WBL983040:WBQ983090 VRP983040:VRU983090 VHT983040:VHY983090 UXX983040:UYC983090 UOB983040:UOG983090 UEF983040:UEK983090 TUJ983040:TUO983090 TKN983040:TKS983090 TAR983040:TAW983090 SQV983040:SRA983090 SGZ983040:SHE983090 RXD983040:RXI983090 RNH983040:RNM983090 RDL983040:RDQ983090 QTP983040:QTU983090 QJT983040:QJY983090 PZX983040:QAC983090 PQB983040:PQG983090 PGF983040:PGK983090 OWJ983040:OWO983090 OMN983040:OMS983090 OCR983040:OCW983090 NSV983040:NTA983090 NIZ983040:NJE983090 MZD983040:MZI983090 MPH983040:MPM983090 MFL983040:MFQ983090 LVP983040:LVU983090 LLT983040:LLY983090 LBX983040:LCC983090 KSB983040:KSG983090 KIF983040:KIK983090 JYJ983040:JYO983090 JON983040:JOS983090 JER983040:JEW983090 IUV983040:IVA983090 IKZ983040:ILE983090 IBD983040:IBI983090 HRH983040:HRM983090 HHL983040:HHQ983090 GXP983040:GXU983090 GNT983040:GNY983090 GDX983040:GEC983090 FUB983040:FUG983090 FKF983040:FKK983090 FAJ983040:FAO983090 EQN983040:EQS983090 EGR983040:EGW983090 DWV983040:DXA983090 DMZ983040:DNE983090 DDD983040:DDI983090 CTH983040:CTM983090 CJL983040:CJQ983090 BZP983040:BZU983090 BPT983040:BPY983090 BFX983040:BGC983090 AWB983040:AWG983090 AMF983040:AMK983090 ACJ983040:ACO983090 SN983040:SS983090 IR983040:IW983090 WVD917504:WVI917554 WLH917504:WLM917554 WBL917504:WBQ917554 VRP917504:VRU917554 VHT917504:VHY917554 UXX917504:UYC917554 UOB917504:UOG917554 UEF917504:UEK917554 TUJ917504:TUO917554 TKN917504:TKS917554 TAR917504:TAW917554 SQV917504:SRA917554 SGZ917504:SHE917554 RXD917504:RXI917554 RNH917504:RNM917554 RDL917504:RDQ917554 QTP917504:QTU917554 QJT917504:QJY917554 PZX917504:QAC917554 PQB917504:PQG917554 PGF917504:PGK917554 OWJ917504:OWO917554 OMN917504:OMS917554 OCR917504:OCW917554 NSV917504:NTA917554 NIZ917504:NJE917554 MZD917504:MZI917554 MPH917504:MPM917554 MFL917504:MFQ917554 LVP917504:LVU917554 LLT917504:LLY917554 LBX917504:LCC917554 KSB917504:KSG917554 KIF917504:KIK917554 JYJ917504:JYO917554 JON917504:JOS917554 JER917504:JEW917554 IUV917504:IVA917554 IKZ917504:ILE917554 IBD917504:IBI917554 HRH917504:HRM917554 HHL917504:HHQ917554 GXP917504:GXU917554 GNT917504:GNY917554 GDX917504:GEC917554 FUB917504:FUG917554 FKF917504:FKK917554 FAJ917504:FAO917554 EQN917504:EQS917554 EGR917504:EGW917554 DWV917504:DXA917554 DMZ917504:DNE917554 DDD917504:DDI917554 CTH917504:CTM917554 CJL917504:CJQ917554 BZP917504:BZU917554 BPT917504:BPY917554 BFX917504:BGC917554 AWB917504:AWG917554 AMF917504:AMK917554 ACJ917504:ACO917554 SN917504:SS917554 IR917504:IW917554 WVD851968:WVI852018 WLH851968:WLM852018 WBL851968:WBQ852018 VRP851968:VRU852018 VHT851968:VHY852018 UXX851968:UYC852018 UOB851968:UOG852018 UEF851968:UEK852018 TUJ851968:TUO852018 TKN851968:TKS852018 TAR851968:TAW852018 SQV851968:SRA852018 SGZ851968:SHE852018 RXD851968:RXI852018 RNH851968:RNM852018 RDL851968:RDQ852018 QTP851968:QTU852018 QJT851968:QJY852018 PZX851968:QAC852018 PQB851968:PQG852018 PGF851968:PGK852018 OWJ851968:OWO852018 OMN851968:OMS852018 OCR851968:OCW852018 NSV851968:NTA852018 NIZ851968:NJE852018 MZD851968:MZI852018 MPH851968:MPM852018 MFL851968:MFQ852018 LVP851968:LVU852018 LLT851968:LLY852018 LBX851968:LCC852018 KSB851968:KSG852018 KIF851968:KIK852018 JYJ851968:JYO852018 JON851968:JOS852018 JER851968:JEW852018 IUV851968:IVA852018 IKZ851968:ILE852018 IBD851968:IBI852018 HRH851968:HRM852018 HHL851968:HHQ852018 GXP851968:GXU852018 GNT851968:GNY852018 GDX851968:GEC852018 FUB851968:FUG852018 FKF851968:FKK852018 FAJ851968:FAO852018 EQN851968:EQS852018 EGR851968:EGW852018 DWV851968:DXA852018 DMZ851968:DNE852018 DDD851968:DDI852018 CTH851968:CTM852018 CJL851968:CJQ852018 BZP851968:BZU852018 BPT851968:BPY852018 BFX851968:BGC852018 AWB851968:AWG852018 AMF851968:AMK852018 ACJ851968:ACO852018 SN851968:SS852018 IR851968:IW852018 WVD786432:WVI786482 WLH786432:WLM786482 WBL786432:WBQ786482 VRP786432:VRU786482 VHT786432:VHY786482 UXX786432:UYC786482 UOB786432:UOG786482 UEF786432:UEK786482 TUJ786432:TUO786482 TKN786432:TKS786482 TAR786432:TAW786482 SQV786432:SRA786482 SGZ786432:SHE786482 RXD786432:RXI786482 RNH786432:RNM786482 RDL786432:RDQ786482 QTP786432:QTU786482 QJT786432:QJY786482 PZX786432:QAC786482 PQB786432:PQG786482 PGF786432:PGK786482 OWJ786432:OWO786482 OMN786432:OMS786482 OCR786432:OCW786482 NSV786432:NTA786482 NIZ786432:NJE786482 MZD786432:MZI786482 MPH786432:MPM786482 MFL786432:MFQ786482 LVP786432:LVU786482 LLT786432:LLY786482 LBX786432:LCC786482 KSB786432:KSG786482 KIF786432:KIK786482 JYJ786432:JYO786482 JON786432:JOS786482 JER786432:JEW786482 IUV786432:IVA786482 IKZ786432:ILE786482 IBD786432:IBI786482 HRH786432:HRM786482 HHL786432:HHQ786482 GXP786432:GXU786482 GNT786432:GNY786482 GDX786432:GEC786482 FUB786432:FUG786482 FKF786432:FKK786482 FAJ786432:FAO786482 EQN786432:EQS786482 EGR786432:EGW786482 DWV786432:DXA786482 DMZ786432:DNE786482 DDD786432:DDI786482 CTH786432:CTM786482 CJL786432:CJQ786482 BZP786432:BZU786482 BPT786432:BPY786482 BFX786432:BGC786482 AWB786432:AWG786482 AMF786432:AMK786482 ACJ786432:ACO786482 SN786432:SS786482 IR786432:IW786482 WVD720896:WVI720946 WLH720896:WLM720946 WBL720896:WBQ720946 VRP720896:VRU720946 VHT720896:VHY720946 UXX720896:UYC720946 UOB720896:UOG720946 UEF720896:UEK720946 TUJ720896:TUO720946 TKN720896:TKS720946 TAR720896:TAW720946 SQV720896:SRA720946 SGZ720896:SHE720946 RXD720896:RXI720946 RNH720896:RNM720946 RDL720896:RDQ720946 QTP720896:QTU720946 QJT720896:QJY720946 PZX720896:QAC720946 PQB720896:PQG720946 PGF720896:PGK720946 OWJ720896:OWO720946 OMN720896:OMS720946 OCR720896:OCW720946 NSV720896:NTA720946 NIZ720896:NJE720946 MZD720896:MZI720946 MPH720896:MPM720946 MFL720896:MFQ720946 LVP720896:LVU720946 LLT720896:LLY720946 LBX720896:LCC720946 KSB720896:KSG720946 KIF720896:KIK720946 JYJ720896:JYO720946 JON720896:JOS720946 JER720896:JEW720946 IUV720896:IVA720946 IKZ720896:ILE720946 IBD720896:IBI720946 HRH720896:HRM720946 HHL720896:HHQ720946 GXP720896:GXU720946 GNT720896:GNY720946 GDX720896:GEC720946 FUB720896:FUG720946 FKF720896:FKK720946 FAJ720896:FAO720946 EQN720896:EQS720946 EGR720896:EGW720946 DWV720896:DXA720946 DMZ720896:DNE720946 DDD720896:DDI720946 CTH720896:CTM720946 CJL720896:CJQ720946 BZP720896:BZU720946 BPT720896:BPY720946 BFX720896:BGC720946 AWB720896:AWG720946 AMF720896:AMK720946 ACJ720896:ACO720946 SN720896:SS720946 IR720896:IW720946 WVD655360:WVI655410 WLH655360:WLM655410 WBL655360:WBQ655410 VRP655360:VRU655410 VHT655360:VHY655410 UXX655360:UYC655410 UOB655360:UOG655410 UEF655360:UEK655410 TUJ655360:TUO655410 TKN655360:TKS655410 TAR655360:TAW655410 SQV655360:SRA655410 SGZ655360:SHE655410 RXD655360:RXI655410 RNH655360:RNM655410 RDL655360:RDQ655410 QTP655360:QTU655410 QJT655360:QJY655410 PZX655360:QAC655410 PQB655360:PQG655410 PGF655360:PGK655410 OWJ655360:OWO655410 OMN655360:OMS655410 OCR655360:OCW655410 NSV655360:NTA655410 NIZ655360:NJE655410 MZD655360:MZI655410 MPH655360:MPM655410 MFL655360:MFQ655410 LVP655360:LVU655410 LLT655360:LLY655410 LBX655360:LCC655410 KSB655360:KSG655410 KIF655360:KIK655410 JYJ655360:JYO655410 JON655360:JOS655410 JER655360:JEW655410 IUV655360:IVA655410 IKZ655360:ILE655410 IBD655360:IBI655410 HRH655360:HRM655410 HHL655360:HHQ655410 GXP655360:GXU655410 GNT655360:GNY655410 GDX655360:GEC655410 FUB655360:FUG655410 FKF655360:FKK655410 FAJ655360:FAO655410 EQN655360:EQS655410 EGR655360:EGW655410 DWV655360:DXA655410 DMZ655360:DNE655410 DDD655360:DDI655410 CTH655360:CTM655410 CJL655360:CJQ655410 BZP655360:BZU655410 BPT655360:BPY655410 BFX655360:BGC655410 AWB655360:AWG655410 AMF655360:AMK655410 ACJ655360:ACO655410 SN655360:SS655410 IR655360:IW655410 WVD589824:WVI589874 WLH589824:WLM589874 WBL589824:WBQ589874 VRP589824:VRU589874 VHT589824:VHY589874 UXX589824:UYC589874 UOB589824:UOG589874 UEF589824:UEK589874 TUJ589824:TUO589874 TKN589824:TKS589874 TAR589824:TAW589874 SQV589824:SRA589874 SGZ589824:SHE589874 RXD589824:RXI589874 RNH589824:RNM589874 RDL589824:RDQ589874 QTP589824:QTU589874 QJT589824:QJY589874 PZX589824:QAC589874 PQB589824:PQG589874 PGF589824:PGK589874 OWJ589824:OWO589874 OMN589824:OMS589874 OCR589824:OCW589874 NSV589824:NTA589874 NIZ589824:NJE589874 MZD589824:MZI589874 MPH589824:MPM589874 MFL589824:MFQ589874 LVP589824:LVU589874 LLT589824:LLY589874 LBX589824:LCC589874 KSB589824:KSG589874 KIF589824:KIK589874 JYJ589824:JYO589874 JON589824:JOS589874 JER589824:JEW589874 IUV589824:IVA589874 IKZ589824:ILE589874 IBD589824:IBI589874 HRH589824:HRM589874 HHL589824:HHQ589874 GXP589824:GXU589874 GNT589824:GNY589874 GDX589824:GEC589874 FUB589824:FUG589874 FKF589824:FKK589874 FAJ589824:FAO589874 EQN589824:EQS589874 EGR589824:EGW589874 DWV589824:DXA589874 DMZ589824:DNE589874 DDD589824:DDI589874 CTH589824:CTM589874 CJL589824:CJQ589874 BZP589824:BZU589874 BPT589824:BPY589874 BFX589824:BGC589874 AWB589824:AWG589874 AMF589824:AMK589874 ACJ589824:ACO589874 SN589824:SS589874 IR589824:IW589874 WVD524288:WVI524338 WLH524288:WLM524338 WBL524288:WBQ524338 VRP524288:VRU524338 VHT524288:VHY524338 UXX524288:UYC524338 UOB524288:UOG524338 UEF524288:UEK524338 TUJ524288:TUO524338 TKN524288:TKS524338 TAR524288:TAW524338 SQV524288:SRA524338 SGZ524288:SHE524338 RXD524288:RXI524338 RNH524288:RNM524338 RDL524288:RDQ524338 QTP524288:QTU524338 QJT524288:QJY524338 PZX524288:QAC524338 PQB524288:PQG524338 PGF524288:PGK524338 OWJ524288:OWO524338 OMN524288:OMS524338 OCR524288:OCW524338 NSV524288:NTA524338 NIZ524288:NJE524338 MZD524288:MZI524338 MPH524288:MPM524338 MFL524288:MFQ524338 LVP524288:LVU524338 LLT524288:LLY524338 LBX524288:LCC524338 KSB524288:KSG524338 KIF524288:KIK524338 JYJ524288:JYO524338 JON524288:JOS524338 JER524288:JEW524338 IUV524288:IVA524338 IKZ524288:ILE524338 IBD524288:IBI524338 HRH524288:HRM524338 HHL524288:HHQ524338 GXP524288:GXU524338 GNT524288:GNY524338 GDX524288:GEC524338 FUB524288:FUG524338 FKF524288:FKK524338 FAJ524288:FAO524338 EQN524288:EQS524338 EGR524288:EGW524338 DWV524288:DXA524338 DMZ524288:DNE524338 DDD524288:DDI524338 CTH524288:CTM524338 CJL524288:CJQ524338 BZP524288:BZU524338 BPT524288:BPY524338 BFX524288:BGC524338 AWB524288:AWG524338 AMF524288:AMK524338 ACJ524288:ACO524338 SN524288:SS524338 IR524288:IW524338 WVD458752:WVI458802 WLH458752:WLM458802 WBL458752:WBQ458802 VRP458752:VRU458802 VHT458752:VHY458802 UXX458752:UYC458802 UOB458752:UOG458802 UEF458752:UEK458802 TUJ458752:TUO458802 TKN458752:TKS458802 TAR458752:TAW458802 SQV458752:SRA458802 SGZ458752:SHE458802 RXD458752:RXI458802 RNH458752:RNM458802 RDL458752:RDQ458802 QTP458752:QTU458802 QJT458752:QJY458802 PZX458752:QAC458802 PQB458752:PQG458802 PGF458752:PGK458802 OWJ458752:OWO458802 OMN458752:OMS458802 OCR458752:OCW458802 NSV458752:NTA458802 NIZ458752:NJE458802 MZD458752:MZI458802 MPH458752:MPM458802 MFL458752:MFQ458802 LVP458752:LVU458802 LLT458752:LLY458802 LBX458752:LCC458802 KSB458752:KSG458802 KIF458752:KIK458802 JYJ458752:JYO458802 JON458752:JOS458802 JER458752:JEW458802 IUV458752:IVA458802 IKZ458752:ILE458802 IBD458752:IBI458802 HRH458752:HRM458802 HHL458752:HHQ458802 GXP458752:GXU458802 GNT458752:GNY458802 GDX458752:GEC458802 FUB458752:FUG458802 FKF458752:FKK458802 FAJ458752:FAO458802 EQN458752:EQS458802 EGR458752:EGW458802 DWV458752:DXA458802 DMZ458752:DNE458802 DDD458752:DDI458802 CTH458752:CTM458802 CJL458752:CJQ458802 BZP458752:BZU458802 BPT458752:BPY458802 BFX458752:BGC458802 AWB458752:AWG458802 AMF458752:AMK458802 ACJ458752:ACO458802 SN458752:SS458802 IR458752:IW458802 WVD393216:WVI393266 WLH393216:WLM393266 WBL393216:WBQ393266 VRP393216:VRU393266 VHT393216:VHY393266 UXX393216:UYC393266 UOB393216:UOG393266 UEF393216:UEK393266 TUJ393216:TUO393266 TKN393216:TKS393266 TAR393216:TAW393266 SQV393216:SRA393266 SGZ393216:SHE393266 RXD393216:RXI393266 RNH393216:RNM393266 RDL393216:RDQ393266 QTP393216:QTU393266 QJT393216:QJY393266 PZX393216:QAC393266 PQB393216:PQG393266 PGF393216:PGK393266 OWJ393216:OWO393266 OMN393216:OMS393266 OCR393216:OCW393266 NSV393216:NTA393266 NIZ393216:NJE393266 MZD393216:MZI393266 MPH393216:MPM393266 MFL393216:MFQ393266 LVP393216:LVU393266 LLT393216:LLY393266 LBX393216:LCC393266 KSB393216:KSG393266 KIF393216:KIK393266 JYJ393216:JYO393266 JON393216:JOS393266 JER393216:JEW393266 IUV393216:IVA393266 IKZ393216:ILE393266 IBD393216:IBI393266 HRH393216:HRM393266 HHL393216:HHQ393266 GXP393216:GXU393266 GNT393216:GNY393266 GDX393216:GEC393266 FUB393216:FUG393266 FKF393216:FKK393266 FAJ393216:FAO393266 EQN393216:EQS393266 EGR393216:EGW393266 DWV393216:DXA393266 DMZ393216:DNE393266 DDD393216:DDI393266 CTH393216:CTM393266 CJL393216:CJQ393266 BZP393216:BZU393266 BPT393216:BPY393266 BFX393216:BGC393266 AWB393216:AWG393266 AMF393216:AMK393266 ACJ393216:ACO393266 SN393216:SS393266 IR393216:IW393266 WVD327680:WVI327730 WLH327680:WLM327730 WBL327680:WBQ327730 VRP327680:VRU327730 VHT327680:VHY327730 UXX327680:UYC327730 UOB327680:UOG327730 UEF327680:UEK327730 TUJ327680:TUO327730 TKN327680:TKS327730 TAR327680:TAW327730 SQV327680:SRA327730 SGZ327680:SHE327730 RXD327680:RXI327730 RNH327680:RNM327730 RDL327680:RDQ327730 QTP327680:QTU327730 QJT327680:QJY327730 PZX327680:QAC327730 PQB327680:PQG327730 PGF327680:PGK327730 OWJ327680:OWO327730 OMN327680:OMS327730 OCR327680:OCW327730 NSV327680:NTA327730 NIZ327680:NJE327730 MZD327680:MZI327730 MPH327680:MPM327730 MFL327680:MFQ327730 LVP327680:LVU327730 LLT327680:LLY327730 LBX327680:LCC327730 KSB327680:KSG327730 KIF327680:KIK327730 JYJ327680:JYO327730 JON327680:JOS327730 JER327680:JEW327730 IUV327680:IVA327730 IKZ327680:ILE327730 IBD327680:IBI327730 HRH327680:HRM327730 HHL327680:HHQ327730 GXP327680:GXU327730 GNT327680:GNY327730 GDX327680:GEC327730 FUB327680:FUG327730 FKF327680:FKK327730 FAJ327680:FAO327730 EQN327680:EQS327730 EGR327680:EGW327730 DWV327680:DXA327730 DMZ327680:DNE327730 DDD327680:DDI327730 CTH327680:CTM327730 CJL327680:CJQ327730 BZP327680:BZU327730 BPT327680:BPY327730 BFX327680:BGC327730 AWB327680:AWG327730 AMF327680:AMK327730 ACJ327680:ACO327730 SN327680:SS327730 IR327680:IW327730 WVD262144:WVI262194 WLH262144:WLM262194 WBL262144:WBQ262194 VRP262144:VRU262194 VHT262144:VHY262194 UXX262144:UYC262194 UOB262144:UOG262194 UEF262144:UEK262194 TUJ262144:TUO262194 TKN262144:TKS262194 TAR262144:TAW262194 SQV262144:SRA262194 SGZ262144:SHE262194 RXD262144:RXI262194 RNH262144:RNM262194 RDL262144:RDQ262194 QTP262144:QTU262194 QJT262144:QJY262194 PZX262144:QAC262194 PQB262144:PQG262194 PGF262144:PGK262194 OWJ262144:OWO262194 OMN262144:OMS262194 OCR262144:OCW262194 NSV262144:NTA262194 NIZ262144:NJE262194 MZD262144:MZI262194 MPH262144:MPM262194 MFL262144:MFQ262194 LVP262144:LVU262194 LLT262144:LLY262194 LBX262144:LCC262194 KSB262144:KSG262194 KIF262144:KIK262194 JYJ262144:JYO262194 JON262144:JOS262194 JER262144:JEW262194 IUV262144:IVA262194 IKZ262144:ILE262194 IBD262144:IBI262194 HRH262144:HRM262194 HHL262144:HHQ262194 GXP262144:GXU262194 GNT262144:GNY262194 GDX262144:GEC262194 FUB262144:FUG262194 FKF262144:FKK262194 FAJ262144:FAO262194 EQN262144:EQS262194 EGR262144:EGW262194 DWV262144:DXA262194 DMZ262144:DNE262194 DDD262144:DDI262194 CTH262144:CTM262194 CJL262144:CJQ262194 BZP262144:BZU262194 BPT262144:BPY262194 BFX262144:BGC262194 AWB262144:AWG262194 AMF262144:AMK262194 ACJ262144:ACO262194 SN262144:SS262194 IR262144:IW262194 WVD196608:WVI196658 WLH196608:WLM196658 WBL196608:WBQ196658 VRP196608:VRU196658 VHT196608:VHY196658 UXX196608:UYC196658 UOB196608:UOG196658 UEF196608:UEK196658 TUJ196608:TUO196658 TKN196608:TKS196658 TAR196608:TAW196658 SQV196608:SRA196658 SGZ196608:SHE196658 RXD196608:RXI196658 RNH196608:RNM196658 RDL196608:RDQ196658 QTP196608:QTU196658 QJT196608:QJY196658 PZX196608:QAC196658 PQB196608:PQG196658 PGF196608:PGK196658 OWJ196608:OWO196658 OMN196608:OMS196658 OCR196608:OCW196658 NSV196608:NTA196658 NIZ196608:NJE196658 MZD196608:MZI196658 MPH196608:MPM196658 MFL196608:MFQ196658 LVP196608:LVU196658 LLT196608:LLY196658 LBX196608:LCC196658 KSB196608:KSG196658 KIF196608:KIK196658 JYJ196608:JYO196658 JON196608:JOS196658 JER196608:JEW196658 IUV196608:IVA196658 IKZ196608:ILE196658 IBD196608:IBI196658 HRH196608:HRM196658 HHL196608:HHQ196658 GXP196608:GXU196658 GNT196608:GNY196658 GDX196608:GEC196658 FUB196608:FUG196658 FKF196608:FKK196658 FAJ196608:FAO196658 EQN196608:EQS196658 EGR196608:EGW196658 DWV196608:DXA196658 DMZ196608:DNE196658 DDD196608:DDI196658 CTH196608:CTM196658 CJL196608:CJQ196658 BZP196608:BZU196658 BPT196608:BPY196658 BFX196608:BGC196658 AWB196608:AWG196658 AMF196608:AMK196658 ACJ196608:ACO196658 SN196608:SS196658 IR196608:IW196658 WVD131072:WVI131122 WLH131072:WLM131122 WBL131072:WBQ131122 VRP131072:VRU131122 VHT131072:VHY131122 UXX131072:UYC131122 UOB131072:UOG131122 UEF131072:UEK131122 TUJ131072:TUO131122 TKN131072:TKS131122 TAR131072:TAW131122 SQV131072:SRA131122 SGZ131072:SHE131122 RXD131072:RXI131122 RNH131072:RNM131122 RDL131072:RDQ131122 QTP131072:QTU131122 QJT131072:QJY131122 PZX131072:QAC131122 PQB131072:PQG131122 PGF131072:PGK131122 OWJ131072:OWO131122 OMN131072:OMS131122 OCR131072:OCW131122 NSV131072:NTA131122 NIZ131072:NJE131122 MZD131072:MZI131122 MPH131072:MPM131122 MFL131072:MFQ131122 LVP131072:LVU131122 LLT131072:LLY131122 LBX131072:LCC131122 KSB131072:KSG131122 KIF131072:KIK131122 JYJ131072:JYO131122 JON131072:JOS131122 JER131072:JEW131122 IUV131072:IVA131122 IKZ131072:ILE131122 IBD131072:IBI131122 HRH131072:HRM131122 HHL131072:HHQ131122 GXP131072:GXU131122 GNT131072:GNY131122 GDX131072:GEC131122 FUB131072:FUG131122 FKF131072:FKK131122 FAJ131072:FAO131122 EQN131072:EQS131122 EGR131072:EGW131122 DWV131072:DXA131122 DMZ131072:DNE131122 DDD131072:DDI131122 CTH131072:CTM131122 CJL131072:CJQ131122 BZP131072:BZU131122 BPT131072:BPY131122 BFX131072:BGC131122 AWB131072:AWG131122 AMF131072:AMK131122 ACJ131072:ACO131122 SN131072:SS131122 IR131072:IW131122 WVD65536:WVI65586 WLH65536:WLM65586 WBL65536:WBQ65586 VRP65536:VRU65586 VHT65536:VHY65586 UXX65536:UYC65586 UOB65536:UOG65586 UEF65536:UEK65586 TUJ65536:TUO65586 TKN65536:TKS65586 TAR65536:TAW65586 SQV65536:SRA65586 SGZ65536:SHE65586 RXD65536:RXI65586 RNH65536:RNM65586 RDL65536:RDQ65586 QTP65536:QTU65586 QJT65536:QJY65586 PZX65536:QAC65586 PQB65536:PQG65586 PGF65536:PGK65586 OWJ65536:OWO65586 OMN65536:OMS65586 OCR65536:OCW65586 NSV65536:NTA65586 NIZ65536:NJE65586 MZD65536:MZI65586 MPH65536:MPM65586 MFL65536:MFQ65586 LVP65536:LVU65586 LLT65536:LLY65586 LBX65536:LCC65586 KSB65536:KSG65586 KIF65536:KIK65586 JYJ65536:JYO65586 JON65536:JOS65586 JER65536:JEW65586 IUV65536:IVA65586 IKZ65536:ILE65586 IBD65536:IBI65586 HRH65536:HRM65586 HHL65536:HHQ65586 GXP65536:GXU65586 GNT65536:GNY65586 GDX65536:GEC65586 FUB65536:FUG65586 FKF65536:FKK65586 FAJ65536:FAO65586 EQN65536:EQS65586 EGR65536:EGW65586 DWV65536:DXA65586 DMZ65536:DNE65586 DDD65536:DDI65586 CTH65536:CTM65586 CJL65536:CJQ65586 BZP65536:BZU65586 BPT65536:BPY65586 BFX65536:BGC65586 AWB65536:AWG65586 AMF65536:AMK65586 ACJ65536:ACO65586" xr:uid="{1C808237-3463-4AE1-B4F2-0EBA5F480291}">
      <formula1>IF($E65514="o",IR65536="",IF($E65514="",IR65536="",IR65536&gt;0))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58:SX65586 IX65558:JB65586 WVJ983062:WVN983090 WLN983062:WLR983090 WBR983062:WBV983090 VRV983062:VRZ983090 VHZ983062:VID983090 UYD983062:UYH983090 UOH983062:UOL983090 UEL983062:UEP983090 TUP983062:TUT983090 TKT983062:TKX983090 TAX983062:TBB983090 SRB983062:SRF983090 SHF983062:SHJ983090 RXJ983062:RXN983090 RNN983062:RNR983090 RDR983062:RDV983090 QTV983062:QTZ983090 QJZ983062:QKD983090 QAD983062:QAH983090 PQH983062:PQL983090 PGL983062:PGP983090 OWP983062:OWT983090 OMT983062:OMX983090 OCX983062:ODB983090 NTB983062:NTF983090 NJF983062:NJJ983090 MZJ983062:MZN983090 MPN983062:MPR983090 MFR983062:MFV983090 LVV983062:LVZ983090 LLZ983062:LMD983090 LCD983062:LCH983090 KSH983062:KSL983090 KIL983062:KIP983090 JYP983062:JYT983090 JOT983062:JOX983090 JEX983062:JFB983090 IVB983062:IVF983090 ILF983062:ILJ983090 IBJ983062:IBN983090 HRN983062:HRR983090 HHR983062:HHV983090 GXV983062:GXZ983090 GNZ983062:GOD983090 GED983062:GEH983090 FUH983062:FUL983090 FKL983062:FKP983090 FAP983062:FAT983090 EQT983062:EQX983090 EGX983062:EHB983090 DXB983062:DXF983090 DNF983062:DNJ983090 DDJ983062:DDN983090 CTN983062:CTR983090 CJR983062:CJV983090 BZV983062:BZZ983090 BPZ983062:BQD983090 BGD983062:BGH983090 AWH983062:AWL983090 AML983062:AMP983090 ACP983062:ACT983090 ST983062:SX983090 IX983062:JB983090 WVJ917526:WVN917554 WLN917526:WLR917554 WBR917526:WBV917554 VRV917526:VRZ917554 VHZ917526:VID917554 UYD917526:UYH917554 UOH917526:UOL917554 UEL917526:UEP917554 TUP917526:TUT917554 TKT917526:TKX917554 TAX917526:TBB917554 SRB917526:SRF917554 SHF917526:SHJ917554 RXJ917526:RXN917554 RNN917526:RNR917554 RDR917526:RDV917554 QTV917526:QTZ917554 QJZ917526:QKD917554 QAD917526:QAH917554 PQH917526:PQL917554 PGL917526:PGP917554 OWP917526:OWT917554 OMT917526:OMX917554 OCX917526:ODB917554 NTB917526:NTF917554 NJF917526:NJJ917554 MZJ917526:MZN917554 MPN917526:MPR917554 MFR917526:MFV917554 LVV917526:LVZ917554 LLZ917526:LMD917554 LCD917526:LCH917554 KSH917526:KSL917554 KIL917526:KIP917554 JYP917526:JYT917554 JOT917526:JOX917554 JEX917526:JFB917554 IVB917526:IVF917554 ILF917526:ILJ917554 IBJ917526:IBN917554 HRN917526:HRR917554 HHR917526:HHV917554 GXV917526:GXZ917554 GNZ917526:GOD917554 GED917526:GEH917554 FUH917526:FUL917554 FKL917526:FKP917554 FAP917526:FAT917554 EQT917526:EQX917554 EGX917526:EHB917554 DXB917526:DXF917554 DNF917526:DNJ917554 DDJ917526:DDN917554 CTN917526:CTR917554 CJR917526:CJV917554 BZV917526:BZZ917554 BPZ917526:BQD917554 BGD917526:BGH917554 AWH917526:AWL917554 AML917526:AMP917554 ACP917526:ACT917554 ST917526:SX917554 IX917526:JB917554 WVJ851990:WVN852018 WLN851990:WLR852018 WBR851990:WBV852018 VRV851990:VRZ852018 VHZ851990:VID852018 UYD851990:UYH852018 UOH851990:UOL852018 UEL851990:UEP852018 TUP851990:TUT852018 TKT851990:TKX852018 TAX851990:TBB852018 SRB851990:SRF852018 SHF851990:SHJ852018 RXJ851990:RXN852018 RNN851990:RNR852018 RDR851990:RDV852018 QTV851990:QTZ852018 QJZ851990:QKD852018 QAD851990:QAH852018 PQH851990:PQL852018 PGL851990:PGP852018 OWP851990:OWT852018 OMT851990:OMX852018 OCX851990:ODB852018 NTB851990:NTF852018 NJF851990:NJJ852018 MZJ851990:MZN852018 MPN851990:MPR852018 MFR851990:MFV852018 LVV851990:LVZ852018 LLZ851990:LMD852018 LCD851990:LCH852018 KSH851990:KSL852018 KIL851990:KIP852018 JYP851990:JYT852018 JOT851990:JOX852018 JEX851990:JFB852018 IVB851990:IVF852018 ILF851990:ILJ852018 IBJ851990:IBN852018 HRN851990:HRR852018 HHR851990:HHV852018 GXV851990:GXZ852018 GNZ851990:GOD852018 GED851990:GEH852018 FUH851990:FUL852018 FKL851990:FKP852018 FAP851990:FAT852018 EQT851990:EQX852018 EGX851990:EHB852018 DXB851990:DXF852018 DNF851990:DNJ852018 DDJ851990:DDN852018 CTN851990:CTR852018 CJR851990:CJV852018 BZV851990:BZZ852018 BPZ851990:BQD852018 BGD851990:BGH852018 AWH851990:AWL852018 AML851990:AMP852018 ACP851990:ACT852018 ST851990:SX852018 IX851990:JB852018 WVJ786454:WVN786482 WLN786454:WLR786482 WBR786454:WBV786482 VRV786454:VRZ786482 VHZ786454:VID786482 UYD786454:UYH786482 UOH786454:UOL786482 UEL786454:UEP786482 TUP786454:TUT786482 TKT786454:TKX786482 TAX786454:TBB786482 SRB786454:SRF786482 SHF786454:SHJ786482 RXJ786454:RXN786482 RNN786454:RNR786482 RDR786454:RDV786482 QTV786454:QTZ786482 QJZ786454:QKD786482 QAD786454:QAH786482 PQH786454:PQL786482 PGL786454:PGP786482 OWP786454:OWT786482 OMT786454:OMX786482 OCX786454:ODB786482 NTB786454:NTF786482 NJF786454:NJJ786482 MZJ786454:MZN786482 MPN786454:MPR786482 MFR786454:MFV786482 LVV786454:LVZ786482 LLZ786454:LMD786482 LCD786454:LCH786482 KSH786454:KSL786482 KIL786454:KIP786482 JYP786454:JYT786482 JOT786454:JOX786482 JEX786454:JFB786482 IVB786454:IVF786482 ILF786454:ILJ786482 IBJ786454:IBN786482 HRN786454:HRR786482 HHR786454:HHV786482 GXV786454:GXZ786482 GNZ786454:GOD786482 GED786454:GEH786482 FUH786454:FUL786482 FKL786454:FKP786482 FAP786454:FAT786482 EQT786454:EQX786482 EGX786454:EHB786482 DXB786454:DXF786482 DNF786454:DNJ786482 DDJ786454:DDN786482 CTN786454:CTR786482 CJR786454:CJV786482 BZV786454:BZZ786482 BPZ786454:BQD786482 BGD786454:BGH786482 AWH786454:AWL786482 AML786454:AMP786482 ACP786454:ACT786482 ST786454:SX786482 IX786454:JB786482 WVJ720918:WVN720946 WLN720918:WLR720946 WBR720918:WBV720946 VRV720918:VRZ720946 VHZ720918:VID720946 UYD720918:UYH720946 UOH720918:UOL720946 UEL720918:UEP720946 TUP720918:TUT720946 TKT720918:TKX720946 TAX720918:TBB720946 SRB720918:SRF720946 SHF720918:SHJ720946 RXJ720918:RXN720946 RNN720918:RNR720946 RDR720918:RDV720946 QTV720918:QTZ720946 QJZ720918:QKD720946 QAD720918:QAH720946 PQH720918:PQL720946 PGL720918:PGP720946 OWP720918:OWT720946 OMT720918:OMX720946 OCX720918:ODB720946 NTB720918:NTF720946 NJF720918:NJJ720946 MZJ720918:MZN720946 MPN720918:MPR720946 MFR720918:MFV720946 LVV720918:LVZ720946 LLZ720918:LMD720946 LCD720918:LCH720946 KSH720918:KSL720946 KIL720918:KIP720946 JYP720918:JYT720946 JOT720918:JOX720946 JEX720918:JFB720946 IVB720918:IVF720946 ILF720918:ILJ720946 IBJ720918:IBN720946 HRN720918:HRR720946 HHR720918:HHV720946 GXV720918:GXZ720946 GNZ720918:GOD720946 GED720918:GEH720946 FUH720918:FUL720946 FKL720918:FKP720946 FAP720918:FAT720946 EQT720918:EQX720946 EGX720918:EHB720946 DXB720918:DXF720946 DNF720918:DNJ720946 DDJ720918:DDN720946 CTN720918:CTR720946 CJR720918:CJV720946 BZV720918:BZZ720946 BPZ720918:BQD720946 BGD720918:BGH720946 AWH720918:AWL720946 AML720918:AMP720946 ACP720918:ACT720946 ST720918:SX720946 IX720918:JB720946 WVJ655382:WVN655410 WLN655382:WLR655410 WBR655382:WBV655410 VRV655382:VRZ655410 VHZ655382:VID655410 UYD655382:UYH655410 UOH655382:UOL655410 UEL655382:UEP655410 TUP655382:TUT655410 TKT655382:TKX655410 TAX655382:TBB655410 SRB655382:SRF655410 SHF655382:SHJ655410 RXJ655382:RXN655410 RNN655382:RNR655410 RDR655382:RDV655410 QTV655382:QTZ655410 QJZ655382:QKD655410 QAD655382:QAH655410 PQH655382:PQL655410 PGL655382:PGP655410 OWP655382:OWT655410 OMT655382:OMX655410 OCX655382:ODB655410 NTB655382:NTF655410 NJF655382:NJJ655410 MZJ655382:MZN655410 MPN655382:MPR655410 MFR655382:MFV655410 LVV655382:LVZ655410 LLZ655382:LMD655410 LCD655382:LCH655410 KSH655382:KSL655410 KIL655382:KIP655410 JYP655382:JYT655410 JOT655382:JOX655410 JEX655382:JFB655410 IVB655382:IVF655410 ILF655382:ILJ655410 IBJ655382:IBN655410 HRN655382:HRR655410 HHR655382:HHV655410 GXV655382:GXZ655410 GNZ655382:GOD655410 GED655382:GEH655410 FUH655382:FUL655410 FKL655382:FKP655410 FAP655382:FAT655410 EQT655382:EQX655410 EGX655382:EHB655410 DXB655382:DXF655410 DNF655382:DNJ655410 DDJ655382:DDN655410 CTN655382:CTR655410 CJR655382:CJV655410 BZV655382:BZZ655410 BPZ655382:BQD655410 BGD655382:BGH655410 AWH655382:AWL655410 AML655382:AMP655410 ACP655382:ACT655410 ST655382:SX655410 IX655382:JB655410 WVJ589846:WVN589874 WLN589846:WLR589874 WBR589846:WBV589874 VRV589846:VRZ589874 VHZ589846:VID589874 UYD589846:UYH589874 UOH589846:UOL589874 UEL589846:UEP589874 TUP589846:TUT589874 TKT589846:TKX589874 TAX589846:TBB589874 SRB589846:SRF589874 SHF589846:SHJ589874 RXJ589846:RXN589874 RNN589846:RNR589874 RDR589846:RDV589874 QTV589846:QTZ589874 QJZ589846:QKD589874 QAD589846:QAH589874 PQH589846:PQL589874 PGL589846:PGP589874 OWP589846:OWT589874 OMT589846:OMX589874 OCX589846:ODB589874 NTB589846:NTF589874 NJF589846:NJJ589874 MZJ589846:MZN589874 MPN589846:MPR589874 MFR589846:MFV589874 LVV589846:LVZ589874 LLZ589846:LMD589874 LCD589846:LCH589874 KSH589846:KSL589874 KIL589846:KIP589874 JYP589846:JYT589874 JOT589846:JOX589874 JEX589846:JFB589874 IVB589846:IVF589874 ILF589846:ILJ589874 IBJ589846:IBN589874 HRN589846:HRR589874 HHR589846:HHV589874 GXV589846:GXZ589874 GNZ589846:GOD589874 GED589846:GEH589874 FUH589846:FUL589874 FKL589846:FKP589874 FAP589846:FAT589874 EQT589846:EQX589874 EGX589846:EHB589874 DXB589846:DXF589874 DNF589846:DNJ589874 DDJ589846:DDN589874 CTN589846:CTR589874 CJR589846:CJV589874 BZV589846:BZZ589874 BPZ589846:BQD589874 BGD589846:BGH589874 AWH589846:AWL589874 AML589846:AMP589874 ACP589846:ACT589874 ST589846:SX589874 IX589846:JB589874 WVJ524310:WVN524338 WLN524310:WLR524338 WBR524310:WBV524338 VRV524310:VRZ524338 VHZ524310:VID524338 UYD524310:UYH524338 UOH524310:UOL524338 UEL524310:UEP524338 TUP524310:TUT524338 TKT524310:TKX524338 TAX524310:TBB524338 SRB524310:SRF524338 SHF524310:SHJ524338 RXJ524310:RXN524338 RNN524310:RNR524338 RDR524310:RDV524338 QTV524310:QTZ524338 QJZ524310:QKD524338 QAD524310:QAH524338 PQH524310:PQL524338 PGL524310:PGP524338 OWP524310:OWT524338 OMT524310:OMX524338 OCX524310:ODB524338 NTB524310:NTF524338 NJF524310:NJJ524338 MZJ524310:MZN524338 MPN524310:MPR524338 MFR524310:MFV524338 LVV524310:LVZ524338 LLZ524310:LMD524338 LCD524310:LCH524338 KSH524310:KSL524338 KIL524310:KIP524338 JYP524310:JYT524338 JOT524310:JOX524338 JEX524310:JFB524338 IVB524310:IVF524338 ILF524310:ILJ524338 IBJ524310:IBN524338 HRN524310:HRR524338 HHR524310:HHV524338 GXV524310:GXZ524338 GNZ524310:GOD524338 GED524310:GEH524338 FUH524310:FUL524338 FKL524310:FKP524338 FAP524310:FAT524338 EQT524310:EQX524338 EGX524310:EHB524338 DXB524310:DXF524338 DNF524310:DNJ524338 DDJ524310:DDN524338 CTN524310:CTR524338 CJR524310:CJV524338 BZV524310:BZZ524338 BPZ524310:BQD524338 BGD524310:BGH524338 AWH524310:AWL524338 AML524310:AMP524338 ACP524310:ACT524338 ST524310:SX524338 IX524310:JB524338 WVJ458774:WVN458802 WLN458774:WLR458802 WBR458774:WBV458802 VRV458774:VRZ458802 VHZ458774:VID458802 UYD458774:UYH458802 UOH458774:UOL458802 UEL458774:UEP458802 TUP458774:TUT458802 TKT458774:TKX458802 TAX458774:TBB458802 SRB458774:SRF458802 SHF458774:SHJ458802 RXJ458774:RXN458802 RNN458774:RNR458802 RDR458774:RDV458802 QTV458774:QTZ458802 QJZ458774:QKD458802 QAD458774:QAH458802 PQH458774:PQL458802 PGL458774:PGP458802 OWP458774:OWT458802 OMT458774:OMX458802 OCX458774:ODB458802 NTB458774:NTF458802 NJF458774:NJJ458802 MZJ458774:MZN458802 MPN458774:MPR458802 MFR458774:MFV458802 LVV458774:LVZ458802 LLZ458774:LMD458802 LCD458774:LCH458802 KSH458774:KSL458802 KIL458774:KIP458802 JYP458774:JYT458802 JOT458774:JOX458802 JEX458774:JFB458802 IVB458774:IVF458802 ILF458774:ILJ458802 IBJ458774:IBN458802 HRN458774:HRR458802 HHR458774:HHV458802 GXV458774:GXZ458802 GNZ458774:GOD458802 GED458774:GEH458802 FUH458774:FUL458802 FKL458774:FKP458802 FAP458774:FAT458802 EQT458774:EQX458802 EGX458774:EHB458802 DXB458774:DXF458802 DNF458774:DNJ458802 DDJ458774:DDN458802 CTN458774:CTR458802 CJR458774:CJV458802 BZV458774:BZZ458802 BPZ458774:BQD458802 BGD458774:BGH458802 AWH458774:AWL458802 AML458774:AMP458802 ACP458774:ACT458802 ST458774:SX458802 IX458774:JB458802 WVJ393238:WVN393266 WLN393238:WLR393266 WBR393238:WBV393266 VRV393238:VRZ393266 VHZ393238:VID393266 UYD393238:UYH393266 UOH393238:UOL393266 UEL393238:UEP393266 TUP393238:TUT393266 TKT393238:TKX393266 TAX393238:TBB393266 SRB393238:SRF393266 SHF393238:SHJ393266 RXJ393238:RXN393266 RNN393238:RNR393266 RDR393238:RDV393266 QTV393238:QTZ393266 QJZ393238:QKD393266 QAD393238:QAH393266 PQH393238:PQL393266 PGL393238:PGP393266 OWP393238:OWT393266 OMT393238:OMX393266 OCX393238:ODB393266 NTB393238:NTF393266 NJF393238:NJJ393266 MZJ393238:MZN393266 MPN393238:MPR393266 MFR393238:MFV393266 LVV393238:LVZ393266 LLZ393238:LMD393266 LCD393238:LCH393266 KSH393238:KSL393266 KIL393238:KIP393266 JYP393238:JYT393266 JOT393238:JOX393266 JEX393238:JFB393266 IVB393238:IVF393266 ILF393238:ILJ393266 IBJ393238:IBN393266 HRN393238:HRR393266 HHR393238:HHV393266 GXV393238:GXZ393266 GNZ393238:GOD393266 GED393238:GEH393266 FUH393238:FUL393266 FKL393238:FKP393266 FAP393238:FAT393266 EQT393238:EQX393266 EGX393238:EHB393266 DXB393238:DXF393266 DNF393238:DNJ393266 DDJ393238:DDN393266 CTN393238:CTR393266 CJR393238:CJV393266 BZV393238:BZZ393266 BPZ393238:BQD393266 BGD393238:BGH393266 AWH393238:AWL393266 AML393238:AMP393266 ACP393238:ACT393266 ST393238:SX393266 IX393238:JB393266 WVJ327702:WVN327730 WLN327702:WLR327730 WBR327702:WBV327730 VRV327702:VRZ327730 VHZ327702:VID327730 UYD327702:UYH327730 UOH327702:UOL327730 UEL327702:UEP327730 TUP327702:TUT327730 TKT327702:TKX327730 TAX327702:TBB327730 SRB327702:SRF327730 SHF327702:SHJ327730 RXJ327702:RXN327730 RNN327702:RNR327730 RDR327702:RDV327730 QTV327702:QTZ327730 QJZ327702:QKD327730 QAD327702:QAH327730 PQH327702:PQL327730 PGL327702:PGP327730 OWP327702:OWT327730 OMT327702:OMX327730 OCX327702:ODB327730 NTB327702:NTF327730 NJF327702:NJJ327730 MZJ327702:MZN327730 MPN327702:MPR327730 MFR327702:MFV327730 LVV327702:LVZ327730 LLZ327702:LMD327730 LCD327702:LCH327730 KSH327702:KSL327730 KIL327702:KIP327730 JYP327702:JYT327730 JOT327702:JOX327730 JEX327702:JFB327730 IVB327702:IVF327730 ILF327702:ILJ327730 IBJ327702:IBN327730 HRN327702:HRR327730 HHR327702:HHV327730 GXV327702:GXZ327730 GNZ327702:GOD327730 GED327702:GEH327730 FUH327702:FUL327730 FKL327702:FKP327730 FAP327702:FAT327730 EQT327702:EQX327730 EGX327702:EHB327730 DXB327702:DXF327730 DNF327702:DNJ327730 DDJ327702:DDN327730 CTN327702:CTR327730 CJR327702:CJV327730 BZV327702:BZZ327730 BPZ327702:BQD327730 BGD327702:BGH327730 AWH327702:AWL327730 AML327702:AMP327730 ACP327702:ACT327730 ST327702:SX327730 IX327702:JB327730 WVJ262166:WVN262194 WLN262166:WLR262194 WBR262166:WBV262194 VRV262166:VRZ262194 VHZ262166:VID262194 UYD262166:UYH262194 UOH262166:UOL262194 UEL262166:UEP262194 TUP262166:TUT262194 TKT262166:TKX262194 TAX262166:TBB262194 SRB262166:SRF262194 SHF262166:SHJ262194 RXJ262166:RXN262194 RNN262166:RNR262194 RDR262166:RDV262194 QTV262166:QTZ262194 QJZ262166:QKD262194 QAD262166:QAH262194 PQH262166:PQL262194 PGL262166:PGP262194 OWP262166:OWT262194 OMT262166:OMX262194 OCX262166:ODB262194 NTB262166:NTF262194 NJF262166:NJJ262194 MZJ262166:MZN262194 MPN262166:MPR262194 MFR262166:MFV262194 LVV262166:LVZ262194 LLZ262166:LMD262194 LCD262166:LCH262194 KSH262166:KSL262194 KIL262166:KIP262194 JYP262166:JYT262194 JOT262166:JOX262194 JEX262166:JFB262194 IVB262166:IVF262194 ILF262166:ILJ262194 IBJ262166:IBN262194 HRN262166:HRR262194 HHR262166:HHV262194 GXV262166:GXZ262194 GNZ262166:GOD262194 GED262166:GEH262194 FUH262166:FUL262194 FKL262166:FKP262194 FAP262166:FAT262194 EQT262166:EQX262194 EGX262166:EHB262194 DXB262166:DXF262194 DNF262166:DNJ262194 DDJ262166:DDN262194 CTN262166:CTR262194 CJR262166:CJV262194 BZV262166:BZZ262194 BPZ262166:BQD262194 BGD262166:BGH262194 AWH262166:AWL262194 AML262166:AMP262194 ACP262166:ACT262194 ST262166:SX262194 IX262166:JB262194 WVJ196630:WVN196658 WLN196630:WLR196658 WBR196630:WBV196658 VRV196630:VRZ196658 VHZ196630:VID196658 UYD196630:UYH196658 UOH196630:UOL196658 UEL196630:UEP196658 TUP196630:TUT196658 TKT196630:TKX196658 TAX196630:TBB196658 SRB196630:SRF196658 SHF196630:SHJ196658 RXJ196630:RXN196658 RNN196630:RNR196658 RDR196630:RDV196658 QTV196630:QTZ196658 QJZ196630:QKD196658 QAD196630:QAH196658 PQH196630:PQL196658 PGL196630:PGP196658 OWP196630:OWT196658 OMT196630:OMX196658 OCX196630:ODB196658 NTB196630:NTF196658 NJF196630:NJJ196658 MZJ196630:MZN196658 MPN196630:MPR196658 MFR196630:MFV196658 LVV196630:LVZ196658 LLZ196630:LMD196658 LCD196630:LCH196658 KSH196630:KSL196658 KIL196630:KIP196658 JYP196630:JYT196658 JOT196630:JOX196658 JEX196630:JFB196658 IVB196630:IVF196658 ILF196630:ILJ196658 IBJ196630:IBN196658 HRN196630:HRR196658 HHR196630:HHV196658 GXV196630:GXZ196658 GNZ196630:GOD196658 GED196630:GEH196658 FUH196630:FUL196658 FKL196630:FKP196658 FAP196630:FAT196658 EQT196630:EQX196658 EGX196630:EHB196658 DXB196630:DXF196658 DNF196630:DNJ196658 DDJ196630:DDN196658 CTN196630:CTR196658 CJR196630:CJV196658 BZV196630:BZZ196658 BPZ196630:BQD196658 BGD196630:BGH196658 AWH196630:AWL196658 AML196630:AMP196658 ACP196630:ACT196658 ST196630:SX196658 IX196630:JB196658 WVJ131094:WVN131122 WLN131094:WLR131122 WBR131094:WBV131122 VRV131094:VRZ131122 VHZ131094:VID131122 UYD131094:UYH131122 UOH131094:UOL131122 UEL131094:UEP131122 TUP131094:TUT131122 TKT131094:TKX131122 TAX131094:TBB131122 SRB131094:SRF131122 SHF131094:SHJ131122 RXJ131094:RXN131122 RNN131094:RNR131122 RDR131094:RDV131122 QTV131094:QTZ131122 QJZ131094:QKD131122 QAD131094:QAH131122 PQH131094:PQL131122 PGL131094:PGP131122 OWP131094:OWT131122 OMT131094:OMX131122 OCX131094:ODB131122 NTB131094:NTF131122 NJF131094:NJJ131122 MZJ131094:MZN131122 MPN131094:MPR131122 MFR131094:MFV131122 LVV131094:LVZ131122 LLZ131094:LMD131122 LCD131094:LCH131122 KSH131094:KSL131122 KIL131094:KIP131122 JYP131094:JYT131122 JOT131094:JOX131122 JEX131094:JFB131122 IVB131094:IVF131122 ILF131094:ILJ131122 IBJ131094:IBN131122 HRN131094:HRR131122 HHR131094:HHV131122 GXV131094:GXZ131122 GNZ131094:GOD131122 GED131094:GEH131122 FUH131094:FUL131122 FKL131094:FKP131122 FAP131094:FAT131122 EQT131094:EQX131122 EGX131094:EHB131122 DXB131094:DXF131122 DNF131094:DNJ131122 DDJ131094:DDN131122 CTN131094:CTR131122 CJR131094:CJV131122 BZV131094:BZZ131122 BPZ131094:BQD131122 BGD131094:BGH131122 AWH131094:AWL131122 AML131094:AMP131122 ACP131094:ACT131122 ST131094:SX131122 IX131094:JB131122 WVJ65558:WVN65586 WLN65558:WLR65586 WBR65558:WBV65586 VRV65558:VRZ65586 VHZ65558:VID65586 UYD65558:UYH65586 UOH65558:UOL65586 UEL65558:UEP65586 TUP65558:TUT65586 TKT65558:TKX65586 TAX65558:TBB65586 SRB65558:SRF65586 SHF65558:SHJ65586 RXJ65558:RXN65586 RNN65558:RNR65586 RDR65558:RDV65586 QTV65558:QTZ65586 QJZ65558:QKD65586 QAD65558:QAH65586 PQH65558:PQL65586 PGL65558:PGP65586 OWP65558:OWT65586 OMT65558:OMX65586 OCX65558:ODB65586 NTB65558:NTF65586 NJF65558:NJJ65586 MZJ65558:MZN65586 MPN65558:MPR65586 MFR65558:MFV65586 LVV65558:LVZ65586 LLZ65558:LMD65586 LCD65558:LCH65586 KSH65558:KSL65586 KIL65558:KIP65586 JYP65558:JYT65586 JOT65558:JOX65586 JEX65558:JFB65586 IVB65558:IVF65586 ILF65558:ILJ65586 IBJ65558:IBN65586 HRN65558:HRR65586 HHR65558:HHV65586 GXV65558:GXZ65586 GNZ65558:GOD65586 GED65558:GEH65586 FUH65558:FUL65586 FKL65558:FKP65586 FAP65558:FAT65586 EQT65558:EQX65586 EGX65558:EHB65586 DXB65558:DXF65586 DNF65558:DNJ65586 DDJ65558:DDN65586 CTN65558:CTR65586 CJR65558:CJV65586 BZV65558:BZZ65586 BPZ65558:BQD65586 BGD65558:BGH65586 AWH65558:AWL65586 AML65558:AMP65586 ACP65558:ACT65586" xr:uid="{7B2D9F48-CE5E-45EA-9190-F69A6387110E}">
      <formula1>IF(OR($E65536="z",$E65536="o"),IX65558="",IX65558="x")</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36:S65564 O131072:S131100 O196608:S196636 O262144:S262172 O327680:S327708 O393216:S393244 O458752:S458780 O524288:S524316 O589824:S589852 O655360:S655388 O720896:S720924 O786432:S786460 O851968:S851996 O917504:S917532 O983040:S983068" xr:uid="{28A9B007-1345-4D39-8C23-18533249747F}">
      <formula1>IF(OR($E65536="z",$E65536="o"),O65536="",O65536="x")</formula1>
    </dataValidation>
    <dataValidation type="whole" operator="lessThanOrEqual" allowBlank="1" showInputMessage="1" showErrorMessage="1" error="Gelieve een bedrag lager dan of gelijk aan 25.000 EUR in te vullen" sqref="E104" xr:uid="{3CC8420C-D036-4087-AF84-6685F0A73D89}">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K88" xr:uid="{79873C60-7B2A-40CB-979A-F7B15833B062}">
      <formula1>IF(OR(ISBLANK(F$11),$E22="o")=TRUE,F22="",F22&gt;0)</formula1>
    </dataValidation>
    <dataValidation type="list" allowBlank="1" showInputMessage="1" showErrorMessage="1" sqref="E47:E88" xr:uid="{778CEBDB-B5F4-4599-B8AE-E01527A1A810}">
      <formula1>"p,w,b"</formula1>
    </dataValidation>
    <dataValidation type="list" allowBlank="1" showInputMessage="1" showErrorMessage="1" sqref="E22:E46" xr:uid="{CA1CA925-351A-42F4-9B14-DAB9819806E7}">
      <formula1>"w,o,b"</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43B87A3EAECA43A1B97C56387FA9B3" ma:contentTypeVersion="7" ma:contentTypeDescription="Een nieuw document maken." ma:contentTypeScope="" ma:versionID="e26491743bd4e2e0ac50a7e12fa1da6b">
  <xsd:schema xmlns:xsd="http://www.w3.org/2001/XMLSchema" xmlns:xs="http://www.w3.org/2001/XMLSchema" xmlns:p="http://schemas.microsoft.com/office/2006/metadata/properties" xmlns:ns2="03b5b8fc-3e5c-4ed4-9843-7050b6f27b2e" xmlns:ns3="fba396ad-41cc-462f-94b9-5e7f2db8793a" targetNamespace="http://schemas.microsoft.com/office/2006/metadata/properties" ma:root="true" ma:fieldsID="2af8e626abb16c9264098f1209a00d77" ns2:_="" ns3:_="">
    <xsd:import namespace="03b5b8fc-3e5c-4ed4-9843-7050b6f27b2e"/>
    <xsd:import namespace="fba396ad-41cc-462f-94b9-5e7f2db8793a"/>
    <xsd:element name="properties">
      <xsd:complexType>
        <xsd:sequence>
          <xsd:element name="documentManagement">
            <xsd:complexType>
              <xsd:all>
                <xsd:element ref="ns2:MediaServiceMetadata" minOccurs="0"/>
                <xsd:element ref="ns2:MediaServiceFastMetadata" minOccurs="0"/>
                <xsd:element ref="ns3:Versienummer" minOccurs="0"/>
                <xsd:element ref="ns3:Start_x0020_datum" minOccurs="0"/>
                <xsd:element ref="ns3:Einddatum" minOccurs="0"/>
                <xsd:element ref="ns3:Type_x0020_Document" minOccurs="0"/>
                <xsd:element ref="ns3:Programma" minOccurs="0"/>
                <xsd:element ref="ns2:MediaServiceObjectDetectorVersions" minOccurs="0"/>
                <xsd:element ref="ns3:Opmerkingen_x0020_wijzigin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5b8fc-3e5c-4ed4-9843-7050b6f27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396ad-41cc-462f-94b9-5e7f2db8793a" elementFormDefault="qualified">
    <xsd:import namespace="http://schemas.microsoft.com/office/2006/documentManagement/types"/>
    <xsd:import namespace="http://schemas.microsoft.com/office/infopath/2007/PartnerControls"/>
    <xsd:element name="Versienummer" ma:index="10" nillable="true" ma:displayName="Versienummer" ma:default="" ma:internalName="Versienummer">
      <xsd:simpleType>
        <xsd:restriction base="dms:Text">
          <xsd:maxLength value="255"/>
        </xsd:restriction>
      </xsd:simpleType>
    </xsd:element>
    <xsd:element name="Start_x0020_datum" ma:index="11" nillable="true" ma:displayName="Start datum" ma:default="" ma:format="DateOnly" ma:internalName="Start_x0020_datum">
      <xsd:simpleType>
        <xsd:restriction base="dms:DateTime"/>
      </xsd:simpleType>
    </xsd:element>
    <xsd:element name="Einddatum" ma:index="12" nillable="true" ma:displayName="Einddatum" ma:default="" ma:format="DateOnly" ma:internalName="Einddatum">
      <xsd:simpleType>
        <xsd:restriction base="dms:DateTime"/>
      </xsd:simpleType>
    </xsd:element>
    <xsd:element name="Type_x0020_Document" ma:index="13" nillable="true" ma:displayName="Type Document" ma:format="Dropdown" ma:internalName="Type_x0020_Document">
      <xsd:simpleType>
        <xsd:restriction base="dms:Choice">
          <xsd:enumeration value="Doc. indiening"/>
          <xsd:enumeration value="Doc. verslaggeving"/>
          <xsd:enumeration value="Alg. voorwaarden"/>
          <xsd:enumeration value="Progr. voorwaarden"/>
          <xsd:enumeration value="Kostenmodel"/>
          <xsd:enumeration value="Besluit VR"/>
          <xsd:enumeration value="Besluit Vlareg"/>
          <xsd:enumeration value="Verklaring"/>
        </xsd:restriction>
      </xsd:simpleType>
    </xsd:element>
    <xsd:element name="Programma" ma:index="14" nillable="true" ma:displayName="Programma" ma:description="De programma's waarop het document van toepassing is." ma:internalName="Programma">
      <xsd:complexType>
        <xsd:complexContent>
          <xsd:extension base="dms:MultiChoice">
            <xsd:sequence>
              <xsd:element name="Value" maxOccurs="unbounded" minOccurs="0" nillable="true">
                <xsd:simpleType>
                  <xsd:restriction base="dms:Choice">
                    <xsd:enumeration value="ONTW"/>
                    <xsd:enumeration value="ONDZ"/>
                    <xsd:enumeration value="HS"/>
                    <xsd:enumeration value="ISS"/>
                    <xsd:enumeration value="BM"/>
                    <xsd:enumeration value="IM"/>
                    <xsd:enumeration value="ICON"/>
                    <xsd:enumeration value="SOC ICON"/>
                    <xsd:enumeration value="CLUS ICON ONDZ"/>
                    <xsd:enumeration value="TETRA"/>
                    <xsd:enumeration value="LA-TR"/>
                    <xsd:enumeration value="COOCK+"/>
                    <xsd:enumeration value="GREEN"/>
                  </xsd:restriction>
                </xsd:simpleType>
              </xsd:element>
            </xsd:sequence>
          </xsd:extension>
        </xsd:complexContent>
      </xsd:complexType>
    </xsd:element>
    <xsd:element name="Opmerkingen_x0020_wijzigingen" ma:index="16" nillable="true" ma:displayName="Opmerkingen wijzigingen" ma:internalName="Opmerkingen_x0020_wijziginge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gramma xmlns="fba396ad-41cc-462f-94b9-5e7f2db8793a">
      <Value>ONTW</Value>
      <Value>ONDZ</Value>
      <Value>HS</Value>
      <Value>BM</Value>
      <Value>IM</Value>
      <Value>ICON</Value>
      <Value>TETRA</Value>
      <Value>SOC ICON</Value>
      <Value>CLUS ICON ONDZ</Value>
      <Value>LA-TR</Value>
      <Value>COOCK+</Value>
    </Programma>
    <Type_x0020_Document xmlns="fba396ad-41cc-462f-94b9-5e7f2db8793a">Doc. verslaggeving</Type_x0020_Document>
    <Opmerkingen_x0020_wijzigingen xmlns="fba396ad-41cc-462f-94b9-5e7f2db8793a">versie online gezet op 17/12/2024</Opmerkingen_x0020_wijzigingen>
    <Einddatum xmlns="fba396ad-41cc-462f-94b9-5e7f2db8793a" xsi:nil="true"/>
    <Versienummer xmlns="fba396ad-41cc-462f-94b9-5e7f2db8793a">Juli 2021</Versienummer>
    <Start_x0020_datum xmlns="fba396ad-41cc-462f-94b9-5e7f2db8793a">2021-06-30T22:00:00+00:00</Start_x0020_datum>
  </documentManagement>
</p:properties>
</file>

<file path=customXml/itemProps1.xml><?xml version="1.0" encoding="utf-8"?>
<ds:datastoreItem xmlns:ds="http://schemas.openxmlformats.org/officeDocument/2006/customXml" ds:itemID="{E0B3DB67-D700-42CF-AAEA-CD69DC9403CD}">
  <ds:schemaRefs>
    <ds:schemaRef ds:uri="http://schemas.microsoft.com/sharepoint/v3/contenttype/forms"/>
  </ds:schemaRefs>
</ds:datastoreItem>
</file>

<file path=customXml/itemProps2.xml><?xml version="1.0" encoding="utf-8"?>
<ds:datastoreItem xmlns:ds="http://schemas.openxmlformats.org/officeDocument/2006/customXml" ds:itemID="{4CD97609-9AD2-4108-894C-9A063DADB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5b8fc-3e5c-4ed4-9843-7050b6f27b2e"/>
    <ds:schemaRef ds:uri="fba396ad-41cc-462f-94b9-5e7f2db8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80E064-36FD-49F8-931D-5D5D72191DD5}">
  <ds:schemaRefs>
    <ds:schemaRef ds:uri="http://schemas.microsoft.com/office/2006/metadata/properties"/>
    <ds:schemaRef ds:uri="http://schemas.microsoft.com/office/infopath/2007/PartnerControls"/>
    <ds:schemaRef ds:uri="fba396ad-41cc-462f-94b9-5e7f2db879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7</vt:i4>
      </vt:variant>
    </vt:vector>
  </HeadingPairs>
  <TitlesOfParts>
    <vt:vector size="9" baseType="lpstr">
      <vt:lpstr>LEES DIT EERST</vt:lpstr>
      <vt:lpstr>financieel eindverslag partner</vt:lpstr>
      <vt:lpstr>AfgetopteUrenOpJaarbasis</vt:lpstr>
      <vt:lpstr>mmJaar1</vt:lpstr>
      <vt:lpstr>mmJaar2</vt:lpstr>
      <vt:lpstr>mmJaar3</vt:lpstr>
      <vt:lpstr>mmJaar4</vt:lpstr>
      <vt:lpstr>mmJaar5</vt:lpstr>
      <vt:lpstr>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Ghys Nand</cp:lastModifiedBy>
  <cp:revision/>
  <cp:lastPrinted>2025-01-08T19:16:21Z</cp:lastPrinted>
  <dcterms:created xsi:type="dcterms:W3CDTF">2019-02-19T10:11:28Z</dcterms:created>
  <dcterms:modified xsi:type="dcterms:W3CDTF">2025-01-08T19:16:53Z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0x0101008B43B87A3EAECA43A1B97C56387FA9B3</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