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V:\ABOS\Bedrijfssteun\CORONAPREMIE\Globalisatiemechanisme\Dossierbehandeling\Voorbereiding documentatie aanvragen CGM\"/>
    </mc:Choice>
  </mc:AlternateContent>
  <xr:revisionPtr revIDLastSave="0" documentId="8_{B9C12E3F-A461-4A8C-9F23-19704E95D4C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lle ondernemingen" sheetId="2" r:id="rId1"/>
    <sheet name="Bijkomend grote onderneming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C33" i="1" l="1"/>
  <c r="D33" i="1"/>
  <c r="C7" i="2" l="1"/>
  <c r="C8" i="2" s="1"/>
  <c r="I25" i="1" l="1"/>
  <c r="I27" i="1" s="1"/>
  <c r="I7" i="1"/>
  <c r="I10" i="1" s="1"/>
  <c r="D9" i="1"/>
  <c r="D25" i="1"/>
  <c r="D27" i="1" s="1"/>
  <c r="D7" i="1"/>
  <c r="D35" i="1" l="1"/>
  <c r="C35" i="1"/>
  <c r="D10" i="1"/>
  <c r="D34" i="1" l="1"/>
  <c r="C34" i="1"/>
  <c r="C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</author>
  </authors>
  <commentList>
    <comment ref="D1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zijn 750, 751 en 752/9 ondergebracht onder de hoofdpost 75, die in deze cel werd overgenomen</t>
        </r>
      </text>
    </comment>
    <comment ref="I1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zijn 750, 751 en 752/9 ondergebracht onder de hoofdpost 75, die in deze cel werd overgenomen</t>
        </r>
      </text>
    </comment>
    <comment ref="D19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zijn 650, 651 en 652/9 ondergebracht onder de hoofdpost 65, die in deze cel werd overgenomen</t>
        </r>
      </text>
    </comment>
    <comment ref="I19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zijn 650, 651 en 652/9 ondergebracht onder de hoofdpost 65, die in deze cel werd overgenomen</t>
        </r>
      </text>
    </comment>
    <comment ref="D22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66 overgenomen</t>
        </r>
      </text>
    </comment>
    <comment ref="I22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66 overgenomen</t>
        </r>
      </text>
    </comment>
    <comment ref="D23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76 overgenomen</t>
        </r>
      </text>
    </comment>
    <comment ref="I23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76 overgenomen</t>
        </r>
      </text>
    </comment>
    <comment ref="D26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65 overgenomen</t>
        </r>
      </text>
    </comment>
    <comment ref="I26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Bij de </t>
        </r>
        <r>
          <rPr>
            <b/>
            <sz val="9"/>
            <color indexed="81"/>
            <rFont val="Tahoma"/>
            <family val="2"/>
          </rPr>
          <t>verkorte</t>
        </r>
        <r>
          <rPr>
            <sz val="9"/>
            <color indexed="81"/>
            <rFont val="Tahoma"/>
            <family val="2"/>
          </rPr>
          <t xml:space="preserve"> jaarrekening werd hier post 65 overgenomen</t>
        </r>
      </text>
    </comment>
  </commentList>
</comments>
</file>

<file path=xl/sharedStrings.xml><?xml version="1.0" encoding="utf-8"?>
<sst xmlns="http://schemas.openxmlformats.org/spreadsheetml/2006/main" count="136" uniqueCount="55">
  <si>
    <t>Code</t>
  </si>
  <si>
    <t>Omschrijving</t>
  </si>
  <si>
    <t>+</t>
  </si>
  <si>
    <t>Voorzieningen en uitgestelde belastingen</t>
  </si>
  <si>
    <t>17/49</t>
  </si>
  <si>
    <t>Schulden</t>
  </si>
  <si>
    <t>Vreemd vermogen (VV)</t>
  </si>
  <si>
    <t>VV/EV</t>
  </si>
  <si>
    <t>Winst/verlies van het boekjaar, voor belastingen</t>
  </si>
  <si>
    <t>-</t>
  </si>
  <si>
    <t>Opbrengsten uit financiële vaste activa</t>
  </si>
  <si>
    <t>Opbrengsten uit vlottende activa</t>
  </si>
  <si>
    <t>752/9</t>
  </si>
  <si>
    <t>Andere financiële opbrengsten</t>
  </si>
  <si>
    <t>Kosten van schulden</t>
  </si>
  <si>
    <t>Waardeverminderingen op vlottende activa</t>
  </si>
  <si>
    <t>652/9</t>
  </si>
  <si>
    <t>Andere financiële kosten</t>
  </si>
  <si>
    <t>Afschrijvingen en waardeverminderingen op oprichtingskosten, op immateriële en materiële vaste activa</t>
  </si>
  <si>
    <t>631/4</t>
  </si>
  <si>
    <t>Waardeverminderingen op voorraden , op bestellingen in uitvoering en op handelsvorderingen: toevoegingen (terugnemingen)</t>
  </si>
  <si>
    <t>Uitzonderlijke afschrijvingen en waardeverminderingen op oprichtingskosten, op immateriële en materiële vaste activa</t>
  </si>
  <si>
    <t>Terugneming van afschrijvingen en van waardeverminderingen op immateriële en materiële vaste activa</t>
  </si>
  <si>
    <t>EBITDA</t>
  </si>
  <si>
    <t>Kosten van schulden (= rentelast)</t>
  </si>
  <si>
    <t>rentedekkingsgraad EBITDA/rentelast</t>
  </si>
  <si>
    <t>Totaal eigen vermogen (EV)</t>
  </si>
  <si>
    <t>10/15 + 101</t>
  </si>
  <si>
    <t>Voorzieningen voor risico's en kosten: toevoegingen (bestedingen en terugnemingen)</t>
  </si>
  <si>
    <t>660 (*)</t>
  </si>
  <si>
    <t>760 (*)</t>
  </si>
  <si>
    <t>(*) in het nieuwe jaarrekeningformaat, in voege vanaf 1 april 2017, komen beide posten te vervallen</t>
  </si>
  <si>
    <t>Eigen vermogen + niet-opgevraagd kapitaal</t>
  </si>
  <si>
    <t>Rentedek.graad</t>
  </si>
  <si>
    <t>Criterium 1: vreemd vermogen/eigen vermogen meer dan 7,5</t>
  </si>
  <si>
    <t>Criterium 2: rentedekkingsgraad (= EBITDA/rentelast)  minder dan 1,0</t>
  </si>
  <si>
    <t>SAMENVATTING</t>
  </si>
  <si>
    <t>Cijfers uit jaarrekening</t>
  </si>
  <si>
    <t>Boekjaar</t>
  </si>
  <si>
    <t>Onderneming</t>
  </si>
  <si>
    <t>ALLE ONDERNEMINGEN</t>
  </si>
  <si>
    <t>Criterium: eigen vermogen (EV) minder dan 50% van geplaatst kapitaal (GK)</t>
  </si>
  <si>
    <t>Eigen vermogen + niet-opgevraagd kapitaal (EV)</t>
  </si>
  <si>
    <t>100 + 11</t>
  </si>
  <si>
    <t>Geplaatst kapitaal + uitgiftepremies (GK)</t>
  </si>
  <si>
    <t>EV/GK</t>
  </si>
  <si>
    <t>Resultaat</t>
  </si>
  <si>
    <t>GROTE ONDERNEMINGEN</t>
  </si>
  <si>
    <t>635/8</t>
  </si>
  <si>
    <t>Ondernemingsnummer</t>
  </si>
  <si>
    <t>Opmerkingen</t>
  </si>
  <si>
    <r>
      <rPr>
        <sz val="10"/>
        <color rgb="FFFF0000"/>
        <rFont val="Calibri"/>
        <family val="2"/>
      </rPr>
      <t>- Voor meer info over de toets ondernemingen in moeilijkheden:</t>
    </r>
    <r>
      <rPr>
        <u/>
        <sz val="10"/>
        <color rgb="FFFF0000"/>
        <rFont val="Calibri"/>
        <family val="2"/>
      </rPr>
      <t xml:space="preserve"> https://www.vlaio.be/nl/subsidies-financiering/globalisatiemechanisme/wie-heeft-recht-op-het-globalisatiemechanisme/wat-is</t>
    </r>
  </si>
  <si>
    <t>- Enkel de gele velden kunnen ingevuld worden!</t>
  </si>
  <si>
    <t>Einddatum boekjaar van de laatst beschikbare neergelegde jaarrekening op datum van aanvraag Globalisatiemechanisme</t>
  </si>
  <si>
    <t>Einddatum boekjaar van de voorlaatst beschikbare neergelegde jaarrekening op datum van aanvraag Globalisatiemechanisme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</si>
</sst>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i/>
      <sz val="10"/>
      <color theme="1" tint="0.3499862666707357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Calibri"/>
      <family val="2"/>
    </font>
    <font>
      <sz val="10"/>
      <color rgb="FFFF0000"/>
      <name val="Calibri"/>
      <family val="2"/>
    </font>
    <font>
      <u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0" borderId="1" xfId="0" applyBorder="1" applyAlignment="1"/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>
      <alignment vertical="center"/>
    </xf>
    <xf numFmtId="4" fontId="0" fillId="4" borderId="1" xfId="0" applyNumberFormat="1" applyFill="1" applyBorder="1" applyAlignment="1" applyProtection="1">
      <alignment vertical="center" wrapText="1"/>
      <protection locked="0"/>
    </xf>
    <xf numFmtId="4" fontId="0" fillId="4" borderId="1" xfId="0" quotePrefix="1" applyNumberFormat="1" applyFill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2" fontId="3" fillId="4" borderId="1" xfId="0" quotePrefix="1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17" fontId="0" fillId="0" borderId="1" xfId="0" quotePrefix="1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0" xfId="0" applyFill="1" applyProtection="1"/>
    <xf numFmtId="0" fontId="8" fillId="0" borderId="0" xfId="0" applyFont="1" applyProtection="1"/>
    <xf numFmtId="0" fontId="7" fillId="0" borderId="0" xfId="0" quotePrefix="1" applyFont="1" applyProtection="1"/>
    <xf numFmtId="0" fontId="8" fillId="0" borderId="0" xfId="1" quotePrefix="1" applyFont="1" applyProtection="1"/>
    <xf numFmtId="16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Font="1" applyBorder="1" applyAlignment="1"/>
    <xf numFmtId="0" fontId="1" fillId="0" borderId="4" xfId="0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4" xfId="0" applyBorder="1" applyAlignment="1"/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Hyperlink" xfId="1" builtinId="8"/>
    <cellStyle name="Standaard" xfId="0" builtinId="0"/>
  </cellStyles>
  <dxfs count="15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laio.be/nl/subsidies-financiering/globalisatiemechanisme/wie-heeft-recht-op-het-globalisatiemechanisme/wat-i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laio.be/nl/subsidies-financiering/globalisatiemechanisme/wie-heeft-recht-op-het-globalisatiemechanisme/wat-i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D13"/>
  <sheetViews>
    <sheetView tabSelected="1" zoomScale="90" zoomScaleNormal="90" workbookViewId="0">
      <selection activeCell="C3" sqref="C3"/>
    </sheetView>
  </sheetViews>
  <sheetFormatPr defaultColWidth="9.09765625" defaultRowHeight="13" x14ac:dyDescent="0.3"/>
  <cols>
    <col min="1" max="1" width="13.69921875" style="38" customWidth="1"/>
    <col min="2" max="2" width="43.3984375" style="38" customWidth="1"/>
    <col min="3" max="3" width="19.296875" style="38" customWidth="1"/>
    <col min="4" max="16384" width="9.09765625" style="38"/>
  </cols>
  <sheetData>
    <row r="1" spans="1:4" ht="25.5" customHeight="1" x14ac:dyDescent="0.3">
      <c r="A1" s="56" t="s">
        <v>40</v>
      </c>
      <c r="B1" s="57"/>
      <c r="C1" s="58"/>
      <c r="D1" s="48" t="s">
        <v>50</v>
      </c>
    </row>
    <row r="2" spans="1:4" ht="23.25" customHeight="1" x14ac:dyDescent="0.3">
      <c r="A2" s="59" t="s">
        <v>41</v>
      </c>
      <c r="B2" s="60"/>
      <c r="C2" s="61"/>
      <c r="D2" s="49" t="s">
        <v>52</v>
      </c>
    </row>
    <row r="3" spans="1:4" ht="33" customHeight="1" x14ac:dyDescent="0.3">
      <c r="A3" s="62" t="s">
        <v>53</v>
      </c>
      <c r="B3" s="63"/>
      <c r="C3" s="51"/>
      <c r="D3" s="50" t="s">
        <v>51</v>
      </c>
    </row>
    <row r="4" spans="1:4" ht="25.5" customHeight="1" x14ac:dyDescent="0.3">
      <c r="A4" s="39" t="s">
        <v>0</v>
      </c>
      <c r="B4" s="40" t="s">
        <v>1</v>
      </c>
      <c r="C4" s="40" t="s">
        <v>37</v>
      </c>
    </row>
    <row r="5" spans="1:4" ht="25.5" customHeight="1" x14ac:dyDescent="0.3">
      <c r="A5" s="41" t="s">
        <v>27</v>
      </c>
      <c r="B5" s="42" t="s">
        <v>42</v>
      </c>
      <c r="C5" s="28"/>
    </row>
    <row r="6" spans="1:4" ht="25.5" customHeight="1" x14ac:dyDescent="0.3">
      <c r="A6" s="41" t="s">
        <v>43</v>
      </c>
      <c r="B6" s="42" t="s">
        <v>44</v>
      </c>
      <c r="C6" s="28"/>
    </row>
    <row r="7" spans="1:4" ht="25.5" customHeight="1" x14ac:dyDescent="0.3">
      <c r="A7" s="62" t="s">
        <v>45</v>
      </c>
      <c r="B7" s="63"/>
      <c r="C7" s="10" t="str">
        <f>IF(C5="","",C5/C6)</f>
        <v/>
      </c>
    </row>
    <row r="8" spans="1:4" ht="25.5" customHeight="1" x14ac:dyDescent="0.3">
      <c r="A8" s="43"/>
      <c r="B8" s="44" t="s">
        <v>46</v>
      </c>
      <c r="C8" s="45" t="str">
        <f>IF(C7 = "","",IF(C7&lt;0.5,"Onderneming in moeilijkheden","Niet in moeilijkheden"))</f>
        <v/>
      </c>
    </row>
    <row r="10" spans="1:4" ht="25.5" customHeight="1" x14ac:dyDescent="0.3">
      <c r="A10" s="46" t="s">
        <v>39</v>
      </c>
      <c r="B10" s="35" t="s">
        <v>49</v>
      </c>
      <c r="C10" s="36"/>
    </row>
    <row r="12" spans="1:4" x14ac:dyDescent="0.3">
      <c r="A12" s="54"/>
      <c r="B12" s="55"/>
      <c r="C12" s="55"/>
    </row>
    <row r="13" spans="1:4" x14ac:dyDescent="0.3">
      <c r="B13" s="47"/>
      <c r="C13" s="47"/>
    </row>
  </sheetData>
  <sheetProtection algorithmName="SHA-512" hashValue="3cmWWjFe6ia6Q4MwLgL5exgM0IQ+dcwR8gOBSR9TTmS2e4Yo3/KCOKAo/bNJBajW5IVA4tTyKiZ8kc80VCSwPw==" saltValue="CgBcEaEFHPcGad5IdeOApA==" spinCount="100000" sheet="1" objects="1" scenarios="1"/>
  <mergeCells count="5">
    <mergeCell ref="A12:C12"/>
    <mergeCell ref="A1:C1"/>
    <mergeCell ref="A2:C2"/>
    <mergeCell ref="A7:B7"/>
    <mergeCell ref="A3:B3"/>
  </mergeCells>
  <conditionalFormatting sqref="C7">
    <cfRule type="cellIs" dxfId="14" priority="6" operator="lessThan">
      <formula>0.5</formula>
    </cfRule>
  </conditionalFormatting>
  <conditionalFormatting sqref="C8">
    <cfRule type="cellIs" dxfId="13" priority="4" operator="equal">
      <formula>"Niet in moeilijkheden"</formula>
    </cfRule>
    <cfRule type="cellIs" dxfId="12" priority="5" operator="equal">
      <formula>"Onderneming in moeilijkheden"</formula>
    </cfRule>
  </conditionalFormatting>
  <hyperlinks>
    <hyperlink ref="D3" r:id="rId1" display="https://www.vlaio.be/nl/subsidies-financiering/globalisatiemechanisme/wie-heeft-recht-op-het-globalisatiemechanisme/wat-is" xr:uid="{434C5B95-5233-4F42-9FA2-5C3D51B0CE9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J46"/>
  <sheetViews>
    <sheetView zoomScale="90" zoomScaleNormal="90" workbookViewId="0">
      <selection activeCell="D2" sqref="D2"/>
    </sheetView>
  </sheetViews>
  <sheetFormatPr defaultRowHeight="13" x14ac:dyDescent="0.3"/>
  <cols>
    <col min="1" max="1" width="4.69921875" customWidth="1"/>
    <col min="2" max="2" width="8.3984375" customWidth="1"/>
    <col min="3" max="3" width="38.8984375" customWidth="1"/>
    <col min="4" max="4" width="33.3984375" customWidth="1"/>
    <col min="6" max="6" width="4.69921875" customWidth="1"/>
    <col min="7" max="7" width="8.3984375" customWidth="1"/>
    <col min="8" max="8" width="47.296875" customWidth="1"/>
    <col min="9" max="9" width="33.3984375" customWidth="1"/>
    <col min="10" max="10" width="12.59765625" bestFit="1" customWidth="1"/>
  </cols>
  <sheetData>
    <row r="1" spans="1:10" ht="25.5" customHeight="1" x14ac:dyDescent="0.3">
      <c r="A1" s="78" t="s">
        <v>47</v>
      </c>
      <c r="B1" s="78"/>
      <c r="C1" s="78"/>
      <c r="D1" s="78"/>
      <c r="J1" s="48" t="s">
        <v>50</v>
      </c>
    </row>
    <row r="2" spans="1:10" ht="43" customHeight="1" x14ac:dyDescent="0.3">
      <c r="A2" s="79" t="s">
        <v>53</v>
      </c>
      <c r="B2" s="80"/>
      <c r="C2" s="81"/>
      <c r="D2" s="52"/>
      <c r="F2" s="79" t="s">
        <v>54</v>
      </c>
      <c r="G2" s="80"/>
      <c r="H2" s="81"/>
      <c r="I2" s="53"/>
      <c r="J2" s="49" t="s">
        <v>52</v>
      </c>
    </row>
    <row r="3" spans="1:10" ht="27.75" customHeight="1" x14ac:dyDescent="0.3">
      <c r="A3" s="71" t="s">
        <v>34</v>
      </c>
      <c r="B3" s="71"/>
      <c r="C3" s="71"/>
      <c r="D3" s="71"/>
      <c r="F3" s="71" t="s">
        <v>34</v>
      </c>
      <c r="G3" s="71"/>
      <c r="H3" s="71"/>
      <c r="I3" s="71"/>
      <c r="J3" s="50" t="s">
        <v>51</v>
      </c>
    </row>
    <row r="4" spans="1:10" x14ac:dyDescent="0.3">
      <c r="A4" s="1"/>
      <c r="B4" s="32" t="s">
        <v>0</v>
      </c>
      <c r="C4" s="33" t="s">
        <v>1</v>
      </c>
      <c r="D4" s="33" t="s">
        <v>37</v>
      </c>
      <c r="F4" s="11"/>
      <c r="G4" s="32" t="s">
        <v>0</v>
      </c>
      <c r="H4" s="33" t="s">
        <v>1</v>
      </c>
      <c r="I4" s="33" t="s">
        <v>37</v>
      </c>
    </row>
    <row r="5" spans="1:10" ht="26.5" customHeight="1" x14ac:dyDescent="0.3">
      <c r="A5" s="16" t="s">
        <v>2</v>
      </c>
      <c r="B5" s="17">
        <v>16</v>
      </c>
      <c r="C5" s="18" t="s">
        <v>3</v>
      </c>
      <c r="D5" s="28"/>
      <c r="F5" s="3" t="s">
        <v>2</v>
      </c>
      <c r="G5" s="11">
        <v>16</v>
      </c>
      <c r="H5" s="4" t="s">
        <v>3</v>
      </c>
      <c r="I5" s="28"/>
    </row>
    <row r="6" spans="1:10" ht="26.5" customHeight="1" x14ac:dyDescent="0.3">
      <c r="A6" s="16" t="s">
        <v>2</v>
      </c>
      <c r="B6" s="17" t="s">
        <v>4</v>
      </c>
      <c r="C6" s="18" t="s">
        <v>5</v>
      </c>
      <c r="D6" s="28"/>
      <c r="F6" s="3" t="s">
        <v>2</v>
      </c>
      <c r="G6" s="11" t="s">
        <v>4</v>
      </c>
      <c r="H6" s="4" t="s">
        <v>5</v>
      </c>
      <c r="I6" s="28"/>
    </row>
    <row r="7" spans="1:10" ht="26.5" customHeight="1" x14ac:dyDescent="0.3">
      <c r="A7" s="75" t="s">
        <v>6</v>
      </c>
      <c r="B7" s="76"/>
      <c r="C7" s="77"/>
      <c r="D7" s="5">
        <f>SUM(D5:D6)</f>
        <v>0</v>
      </c>
      <c r="F7" s="75" t="s">
        <v>6</v>
      </c>
      <c r="G7" s="76"/>
      <c r="H7" s="77"/>
      <c r="I7" s="5">
        <f>SUM(I5:I6)</f>
        <v>0</v>
      </c>
    </row>
    <row r="8" spans="1:10" ht="26.5" customHeight="1" x14ac:dyDescent="0.3">
      <c r="A8" s="17" t="s">
        <v>2</v>
      </c>
      <c r="B8" s="19" t="s">
        <v>27</v>
      </c>
      <c r="C8" s="18" t="s">
        <v>32</v>
      </c>
      <c r="D8" s="28"/>
      <c r="F8" s="11" t="s">
        <v>2</v>
      </c>
      <c r="G8" s="6" t="s">
        <v>27</v>
      </c>
      <c r="H8" s="4" t="s">
        <v>32</v>
      </c>
      <c r="I8" s="28"/>
    </row>
    <row r="9" spans="1:10" ht="25.5" customHeight="1" x14ac:dyDescent="0.3">
      <c r="A9" s="75" t="s">
        <v>26</v>
      </c>
      <c r="B9" s="76"/>
      <c r="C9" s="77"/>
      <c r="D9" s="10" t="str">
        <f>IF(D8="","",D8)</f>
        <v/>
      </c>
      <c r="F9" s="75" t="s">
        <v>26</v>
      </c>
      <c r="G9" s="76"/>
      <c r="H9" s="77"/>
      <c r="I9" s="10" t="str">
        <f>IF(I6="","",I8)</f>
        <v/>
      </c>
    </row>
    <row r="10" spans="1:10" ht="25.5" customHeight="1" x14ac:dyDescent="0.3">
      <c r="A10" s="73" t="s">
        <v>7</v>
      </c>
      <c r="B10" s="73"/>
      <c r="C10" s="73"/>
      <c r="D10" s="5" t="str">
        <f>IF(D8="","",D7/D9)</f>
        <v/>
      </c>
      <c r="F10" s="73" t="s">
        <v>7</v>
      </c>
      <c r="G10" s="73"/>
      <c r="H10" s="73"/>
      <c r="I10" s="5" t="str">
        <f>IF(I6="","",I7/I9)</f>
        <v/>
      </c>
    </row>
    <row r="11" spans="1:10" ht="12.75" customHeight="1" x14ac:dyDescent="0.3">
      <c r="A11" s="71" t="s">
        <v>35</v>
      </c>
      <c r="B11" s="71"/>
      <c r="C11" s="71"/>
      <c r="D11" s="71"/>
      <c r="F11" s="71" t="s">
        <v>35</v>
      </c>
      <c r="G11" s="71"/>
      <c r="H11" s="71"/>
      <c r="I11" s="71"/>
    </row>
    <row r="12" spans="1:10" x14ac:dyDescent="0.3">
      <c r="A12" s="2"/>
      <c r="B12" s="32" t="s">
        <v>0</v>
      </c>
      <c r="C12" s="33" t="s">
        <v>1</v>
      </c>
      <c r="D12" s="33" t="s">
        <v>37</v>
      </c>
      <c r="F12" s="2"/>
      <c r="G12" s="32" t="s">
        <v>0</v>
      </c>
      <c r="H12" s="33" t="s">
        <v>1</v>
      </c>
      <c r="I12" s="33" t="s">
        <v>37</v>
      </c>
    </row>
    <row r="13" spans="1:10" ht="39" x14ac:dyDescent="0.3">
      <c r="A13" s="16" t="s">
        <v>2</v>
      </c>
      <c r="B13" s="16">
        <v>630</v>
      </c>
      <c r="C13" s="20" t="s">
        <v>18</v>
      </c>
      <c r="D13" s="28"/>
      <c r="F13" s="3" t="s">
        <v>2</v>
      </c>
      <c r="G13" s="3">
        <v>630</v>
      </c>
      <c r="H13" s="2" t="s">
        <v>18</v>
      </c>
      <c r="I13" s="28"/>
    </row>
    <row r="14" spans="1:10" ht="52" x14ac:dyDescent="0.3">
      <c r="A14" s="16" t="s">
        <v>2</v>
      </c>
      <c r="B14" s="16" t="s">
        <v>19</v>
      </c>
      <c r="C14" s="20" t="s">
        <v>20</v>
      </c>
      <c r="D14" s="28"/>
      <c r="F14" s="3" t="s">
        <v>2</v>
      </c>
      <c r="G14" s="3" t="s">
        <v>19</v>
      </c>
      <c r="H14" s="2" t="s">
        <v>20</v>
      </c>
      <c r="I14" s="28"/>
    </row>
    <row r="15" spans="1:10" ht="39" x14ac:dyDescent="0.3">
      <c r="A15" s="16" t="s">
        <v>2</v>
      </c>
      <c r="B15" s="31" t="s">
        <v>48</v>
      </c>
      <c r="C15" s="20" t="s">
        <v>28</v>
      </c>
      <c r="D15" s="28"/>
      <c r="F15" s="3" t="s">
        <v>2</v>
      </c>
      <c r="G15" s="30" t="s">
        <v>48</v>
      </c>
      <c r="H15" s="2" t="s">
        <v>28</v>
      </c>
      <c r="I15" s="28"/>
    </row>
    <row r="16" spans="1:10" ht="26.5" customHeight="1" x14ac:dyDescent="0.3">
      <c r="A16" s="16" t="s">
        <v>9</v>
      </c>
      <c r="B16" s="16">
        <v>750</v>
      </c>
      <c r="C16" s="20" t="s">
        <v>10</v>
      </c>
      <c r="D16" s="29"/>
      <c r="F16" s="3" t="s">
        <v>9</v>
      </c>
      <c r="G16" s="3">
        <v>750</v>
      </c>
      <c r="H16" s="2" t="s">
        <v>10</v>
      </c>
      <c r="I16" s="29"/>
    </row>
    <row r="17" spans="1:9" ht="26.5" customHeight="1" x14ac:dyDescent="0.3">
      <c r="A17" s="16" t="s">
        <v>9</v>
      </c>
      <c r="B17" s="16">
        <v>751</v>
      </c>
      <c r="C17" s="20" t="s">
        <v>11</v>
      </c>
      <c r="D17" s="28"/>
      <c r="F17" s="3" t="s">
        <v>9</v>
      </c>
      <c r="G17" s="3">
        <v>751</v>
      </c>
      <c r="H17" s="2" t="s">
        <v>11</v>
      </c>
      <c r="I17" s="28"/>
    </row>
    <row r="18" spans="1:9" ht="26.5" customHeight="1" x14ac:dyDescent="0.3">
      <c r="A18" s="16" t="s">
        <v>9</v>
      </c>
      <c r="B18" s="16" t="s">
        <v>12</v>
      </c>
      <c r="C18" s="20" t="s">
        <v>13</v>
      </c>
      <c r="D18" s="28"/>
      <c r="F18" s="3" t="s">
        <v>9</v>
      </c>
      <c r="G18" s="3" t="s">
        <v>12</v>
      </c>
      <c r="H18" s="2" t="s">
        <v>13</v>
      </c>
      <c r="I18" s="28"/>
    </row>
    <row r="19" spans="1:9" ht="26.5" customHeight="1" x14ac:dyDescent="0.3">
      <c r="A19" s="16" t="s">
        <v>2</v>
      </c>
      <c r="B19" s="16">
        <v>650</v>
      </c>
      <c r="C19" s="20" t="s">
        <v>14</v>
      </c>
      <c r="D19" s="28"/>
      <c r="F19" s="3" t="s">
        <v>2</v>
      </c>
      <c r="G19" s="3">
        <v>650</v>
      </c>
      <c r="H19" s="2" t="s">
        <v>14</v>
      </c>
      <c r="I19" s="28"/>
    </row>
    <row r="20" spans="1:9" ht="26.5" customHeight="1" x14ac:dyDescent="0.3">
      <c r="A20" s="16" t="s">
        <v>2</v>
      </c>
      <c r="B20" s="16">
        <v>651</v>
      </c>
      <c r="C20" s="20" t="s">
        <v>15</v>
      </c>
      <c r="D20" s="28"/>
      <c r="F20" s="3" t="s">
        <v>2</v>
      </c>
      <c r="G20" s="3">
        <v>651</v>
      </c>
      <c r="H20" s="2" t="s">
        <v>15</v>
      </c>
      <c r="I20" s="28"/>
    </row>
    <row r="21" spans="1:9" ht="26.5" customHeight="1" x14ac:dyDescent="0.3">
      <c r="A21" s="16" t="s">
        <v>2</v>
      </c>
      <c r="B21" s="16" t="s">
        <v>16</v>
      </c>
      <c r="C21" s="20" t="s">
        <v>17</v>
      </c>
      <c r="D21" s="28"/>
      <c r="F21" s="3" t="s">
        <v>2</v>
      </c>
      <c r="G21" s="3" t="s">
        <v>16</v>
      </c>
      <c r="H21" s="2" t="s">
        <v>17</v>
      </c>
      <c r="I21" s="28"/>
    </row>
    <row r="22" spans="1:9" ht="52" x14ac:dyDescent="0.3">
      <c r="A22" s="16" t="s">
        <v>2</v>
      </c>
      <c r="B22" s="16" t="s">
        <v>29</v>
      </c>
      <c r="C22" s="20" t="s">
        <v>21</v>
      </c>
      <c r="D22" s="28"/>
      <c r="F22" s="3" t="s">
        <v>2</v>
      </c>
      <c r="G22" s="3" t="s">
        <v>29</v>
      </c>
      <c r="H22" s="2" t="s">
        <v>21</v>
      </c>
      <c r="I22" s="28"/>
    </row>
    <row r="23" spans="1:9" ht="39" x14ac:dyDescent="0.3">
      <c r="A23" s="16" t="s">
        <v>9</v>
      </c>
      <c r="B23" s="16" t="s">
        <v>30</v>
      </c>
      <c r="C23" s="20" t="s">
        <v>22</v>
      </c>
      <c r="D23" s="28"/>
      <c r="F23" s="3" t="s">
        <v>9</v>
      </c>
      <c r="G23" s="3" t="s">
        <v>30</v>
      </c>
      <c r="H23" s="2" t="s">
        <v>22</v>
      </c>
      <c r="I23" s="28"/>
    </row>
    <row r="24" spans="1:9" ht="26" x14ac:dyDescent="0.3">
      <c r="A24" s="16" t="s">
        <v>2</v>
      </c>
      <c r="B24" s="21">
        <v>9903</v>
      </c>
      <c r="C24" s="22" t="s">
        <v>8</v>
      </c>
      <c r="D24" s="28"/>
      <c r="F24" s="3" t="s">
        <v>2</v>
      </c>
      <c r="G24" s="7">
        <v>9903</v>
      </c>
      <c r="H24" s="8" t="s">
        <v>8</v>
      </c>
      <c r="I24" s="28"/>
    </row>
    <row r="25" spans="1:9" ht="26.5" customHeight="1" x14ac:dyDescent="0.3">
      <c r="A25" s="72" t="s">
        <v>23</v>
      </c>
      <c r="B25" s="72"/>
      <c r="C25" s="72"/>
      <c r="D25" s="5">
        <f>D13+D14+D15-D16-D17-D18+D19+D20+D21+D22-D23+D24</f>
        <v>0</v>
      </c>
      <c r="F25" s="72" t="s">
        <v>23</v>
      </c>
      <c r="G25" s="72"/>
      <c r="H25" s="72"/>
      <c r="I25" s="5">
        <f>I13+I14+I15-I16-I17-I18+I19+I20+I21+I22-I23+I24</f>
        <v>0</v>
      </c>
    </row>
    <row r="26" spans="1:9" ht="26.5" customHeight="1" x14ac:dyDescent="0.3">
      <c r="A26" s="20"/>
      <c r="B26" s="17">
        <v>650</v>
      </c>
      <c r="C26" s="20" t="s">
        <v>24</v>
      </c>
      <c r="D26" s="28"/>
      <c r="F26" s="9"/>
      <c r="G26" s="11">
        <v>650</v>
      </c>
      <c r="H26" s="2" t="s">
        <v>24</v>
      </c>
      <c r="I26" s="28"/>
    </row>
    <row r="27" spans="1:9" ht="26.5" customHeight="1" x14ac:dyDescent="0.3">
      <c r="A27" s="73" t="s">
        <v>25</v>
      </c>
      <c r="B27" s="73"/>
      <c r="C27" s="73"/>
      <c r="D27" s="5" t="str">
        <f>IF(D25=0,"",IF(D19="",D25,D25/D26))</f>
        <v/>
      </c>
      <c r="F27" s="73" t="s">
        <v>25</v>
      </c>
      <c r="G27" s="73"/>
      <c r="H27" s="73"/>
      <c r="I27" s="5" t="str">
        <f>IF(I25=0,"",IF(I19="",I25,I25/I26))</f>
        <v/>
      </c>
    </row>
    <row r="28" spans="1:9" ht="12.75" customHeight="1" x14ac:dyDescent="0.3">
      <c r="A28" t="s">
        <v>31</v>
      </c>
      <c r="F28" t="s">
        <v>31</v>
      </c>
    </row>
    <row r="29" spans="1:9" ht="12.75" customHeight="1" x14ac:dyDescent="0.3"/>
    <row r="31" spans="1:9" x14ac:dyDescent="0.3">
      <c r="A31" s="66" t="s">
        <v>36</v>
      </c>
      <c r="B31" s="67"/>
      <c r="C31" s="67"/>
      <c r="D31" s="68"/>
      <c r="E31" s="12"/>
      <c r="F31" s="12"/>
    </row>
    <row r="32" spans="1:9" x14ac:dyDescent="0.3">
      <c r="A32" s="69" t="s">
        <v>39</v>
      </c>
      <c r="B32" s="70"/>
      <c r="C32" s="37" t="s">
        <v>49</v>
      </c>
      <c r="D32" s="37"/>
      <c r="F32" s="12"/>
      <c r="G32" s="24"/>
    </row>
    <row r="33" spans="1:7" x14ac:dyDescent="0.3">
      <c r="A33" s="69" t="s">
        <v>38</v>
      </c>
      <c r="B33" s="74"/>
      <c r="C33" s="34" t="str">
        <f>IF(D2="","LAATSTE AFGESLOTEN BOEKJAAR",YEAR(D2))</f>
        <v>LAATSTE AFGESLOTEN BOEKJAAR</v>
      </c>
      <c r="D33" s="34" t="str">
        <f>IF(I2="","VOORLAATSTE AFGESLOTEN BOEKJAAR",YEAR(I2))</f>
        <v>VOORLAATSTE AFGESLOTEN BOEKJAAR</v>
      </c>
      <c r="F33" s="12"/>
      <c r="G33" s="24"/>
    </row>
    <row r="34" spans="1:7" x14ac:dyDescent="0.3">
      <c r="A34" s="14" t="s">
        <v>7</v>
      </c>
      <c r="B34" s="15"/>
      <c r="C34" s="26" t="str">
        <f>IF(D10="","",IF(D10&gt;7.5, "Niet ok", "OK"))</f>
        <v/>
      </c>
      <c r="D34" s="26" t="str">
        <f>IF(I10="","",IF(I10&gt;7.5, "Niet ok", "OK"))</f>
        <v/>
      </c>
      <c r="F34" s="12"/>
    </row>
    <row r="35" spans="1:7" x14ac:dyDescent="0.3">
      <c r="A35" s="14" t="s">
        <v>33</v>
      </c>
      <c r="B35" s="13"/>
      <c r="C35" s="26" t="str">
        <f>IF(D27="","",IF(D27&lt;1, "Niet ok", "OK"))</f>
        <v/>
      </c>
      <c r="D35" s="26" t="str">
        <f>IF(I27="","",IF(I27&lt;1, "Niet ok", "OK"))</f>
        <v/>
      </c>
      <c r="F35" s="12"/>
    </row>
    <row r="36" spans="1:7" ht="25.5" customHeight="1" x14ac:dyDescent="0.3">
      <c r="A36" s="27" t="s">
        <v>46</v>
      </c>
      <c r="B36" s="27"/>
      <c r="C36" s="64" t="str">
        <f>IF(OR(C34="OK",C35="OK",D34="OK",D35="OK"),"Niet in moeilijkheden",IF(AND(C34="Niet ok",C35="Niet ok",D34="Niet ok",D35="Niet ok"),"Onderneming in moeilijkheden","Kan nog niet bepaald worden, voer meer parameters in"))</f>
        <v>Kan nog niet bepaald worden, voer meer parameters in</v>
      </c>
      <c r="D36" s="65"/>
      <c r="E36" s="12"/>
      <c r="F36" s="12"/>
    </row>
    <row r="37" spans="1:7" x14ac:dyDescent="0.3">
      <c r="B37" s="12"/>
      <c r="D37" s="12"/>
      <c r="E37" s="12"/>
      <c r="F37" s="12"/>
    </row>
    <row r="38" spans="1:7" x14ac:dyDescent="0.3">
      <c r="C38" s="12"/>
      <c r="D38" s="12"/>
      <c r="E38" s="12"/>
      <c r="F38" s="12"/>
    </row>
    <row r="39" spans="1:7" x14ac:dyDescent="0.3">
      <c r="C39" s="12"/>
      <c r="D39" s="12"/>
      <c r="E39" s="12"/>
      <c r="F39" s="12"/>
    </row>
    <row r="40" spans="1:7" x14ac:dyDescent="0.3">
      <c r="C40" s="12"/>
      <c r="D40" s="12"/>
      <c r="E40" s="12"/>
      <c r="F40" s="12"/>
    </row>
    <row r="41" spans="1:7" x14ac:dyDescent="0.3">
      <c r="D41" s="23"/>
    </row>
    <row r="46" spans="1:7" x14ac:dyDescent="0.3">
      <c r="D46" s="25"/>
    </row>
  </sheetData>
  <sheetProtection algorithmName="SHA-512" hashValue="RI5Xzm9iswVg+FWNeS29GDc7ZXoMK2PFfpNQWLbwy3rSNj66D5iRW2E+L0UzSEK8jrCE0pWBNdJ5y9PtXDpyLA==" saltValue="sFN1FMsvWnYY2tiWQOhRVw==" spinCount="100000" sheet="1" objects="1" scenarios="1"/>
  <mergeCells count="21">
    <mergeCell ref="A1:D1"/>
    <mergeCell ref="A3:D3"/>
    <mergeCell ref="A10:C10"/>
    <mergeCell ref="A11:D11"/>
    <mergeCell ref="A7:C7"/>
    <mergeCell ref="A9:C9"/>
    <mergeCell ref="A2:C2"/>
    <mergeCell ref="F3:I3"/>
    <mergeCell ref="F7:H7"/>
    <mergeCell ref="F9:H9"/>
    <mergeCell ref="F10:H10"/>
    <mergeCell ref="F2:H2"/>
    <mergeCell ref="C36:D36"/>
    <mergeCell ref="A31:D31"/>
    <mergeCell ref="A32:B32"/>
    <mergeCell ref="F11:I11"/>
    <mergeCell ref="F25:H25"/>
    <mergeCell ref="F27:H27"/>
    <mergeCell ref="A27:C27"/>
    <mergeCell ref="A25:C25"/>
    <mergeCell ref="A33:B33"/>
  </mergeCells>
  <conditionalFormatting sqref="D10">
    <cfRule type="cellIs" dxfId="11" priority="28" operator="lessThan">
      <formula>0</formula>
    </cfRule>
    <cfRule type="cellIs" dxfId="10" priority="36" operator="greaterThan">
      <formula>7.5</formula>
    </cfRule>
  </conditionalFormatting>
  <conditionalFormatting sqref="D27">
    <cfRule type="cellIs" dxfId="9" priority="35" operator="lessThanOrEqual">
      <formula>1</formula>
    </cfRule>
  </conditionalFormatting>
  <conditionalFormatting sqref="D7">
    <cfRule type="cellIs" dxfId="8" priority="23" operator="equal">
      <formula>0</formula>
    </cfRule>
  </conditionalFormatting>
  <conditionalFormatting sqref="I7">
    <cfRule type="cellIs" dxfId="7" priority="12" operator="equal">
      <formula>0</formula>
    </cfRule>
  </conditionalFormatting>
  <conditionalFormatting sqref="I10">
    <cfRule type="cellIs" dxfId="6" priority="13" operator="lessThan">
      <formula>0</formula>
    </cfRule>
    <cfRule type="cellIs" dxfId="5" priority="16" operator="greaterThan">
      <formula>7.5</formula>
    </cfRule>
  </conditionalFormatting>
  <conditionalFormatting sqref="I27">
    <cfRule type="cellIs" dxfId="4" priority="15" operator="lessThanOrEqual">
      <formula>1</formula>
    </cfRule>
  </conditionalFormatting>
  <conditionalFormatting sqref="C34:D35">
    <cfRule type="cellIs" dxfId="3" priority="10" operator="equal">
      <formula>"OK"</formula>
    </cfRule>
    <cfRule type="cellIs" dxfId="2" priority="11" operator="equal">
      <formula>"Niet ok"</formula>
    </cfRule>
  </conditionalFormatting>
  <conditionalFormatting sqref="C36">
    <cfRule type="cellIs" dxfId="1" priority="8" operator="equal">
      <formula>"Niet in moeilijkheden"</formula>
    </cfRule>
    <cfRule type="cellIs" dxfId="0" priority="9" operator="equal">
      <formula>"Onderneming in moeilijkheden"</formula>
    </cfRule>
  </conditionalFormatting>
  <hyperlinks>
    <hyperlink ref="J3" r:id="rId1" display="https://www.vlaio.be/nl/subsidies-financiering/globalisatiemechanisme/wie-heeft-recht-op-het-globalisatiemechanisme/wat-is" xr:uid="{D8D1BD4F-EC46-42E1-A3FE-65895501EE73}"/>
  </hyperlinks>
  <pageMargins left="0.7" right="0.7" top="0.75" bottom="0.75" header="0.3" footer="0.3"/>
  <pageSetup paperSize="9" scale="54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Alle ondernemingen</vt:lpstr>
      <vt:lpstr>Bijkomend grote ondernemingen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Putseys, Filip</dc:creator>
  <cp:lastModifiedBy>Cleymans, Wolfgang</cp:lastModifiedBy>
  <cp:lastPrinted>2017-09-19T08:32:27Z</cp:lastPrinted>
  <dcterms:created xsi:type="dcterms:W3CDTF">2017-02-21T13:44:55Z</dcterms:created>
  <dcterms:modified xsi:type="dcterms:W3CDTF">2021-05-11T10:17:40Z</dcterms:modified>
</cp:coreProperties>
</file>