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steven_vermeir_vlaio_be/Documents/Tijdelijk/BT/"/>
    </mc:Choice>
  </mc:AlternateContent>
  <xr:revisionPtr revIDLastSave="13" documentId="13_ncr:1_{E868B34E-19C9-4687-921B-39831177067A}" xr6:coauthVersionLast="47" xr6:coauthVersionMax="47" xr10:uidLastSave="{72105681-1C47-43E0-96FC-A4CDDD6ED057}"/>
  <bookViews>
    <workbookView xWindow="-114" yWindow="-114" windowWidth="27602" windowHeight="15027" xr2:uid="{00000000-000D-0000-FFFF-FFFF00000000}"/>
  </bookViews>
  <sheets>
    <sheet name="Bezettingstab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" i="1" l="1"/>
  <c r="S10" i="1" s="1"/>
  <c r="R9" i="1"/>
  <c r="S9" i="1" s="1"/>
  <c r="R8" i="1"/>
  <c r="S8" i="1" s="1"/>
  <c r="R7" i="1"/>
  <c r="S7" i="1" s="1"/>
  <c r="R6" i="1"/>
  <c r="S6" i="1" s="1"/>
  <c r="R11" i="1" l="1"/>
  <c r="B22" i="1"/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B11" i="1"/>
  <c r="S11" i="1" l="1"/>
  <c r="B15" i="1"/>
  <c r="B17" i="1" s="1"/>
  <c r="B24" i="1" s="1"/>
  <c r="C15" i="1" l="1"/>
</calcChain>
</file>

<file path=xl/sharedStrings.xml><?xml version="1.0" encoding="utf-8"?>
<sst xmlns="http://schemas.openxmlformats.org/spreadsheetml/2006/main" count="41" uniqueCount="38">
  <si>
    <t>Bebouwd</t>
  </si>
  <si>
    <t>Bezet</t>
  </si>
  <si>
    <t>Leegstand</t>
  </si>
  <si>
    <t>Infrastructuur</t>
  </si>
  <si>
    <t>Onbebouwd</t>
  </si>
  <si>
    <t>Reservegrond projectontwikkelaar</t>
  </si>
  <si>
    <t>Door beperkingen</t>
  </si>
  <si>
    <t>Door afwijkend gebruik</t>
  </si>
  <si>
    <t>Gronden in gebruik door bedrijf</t>
  </si>
  <si>
    <t>Reservegrond bedrijf</t>
  </si>
  <si>
    <t>In ontwikkeling</t>
  </si>
  <si>
    <t>Tijdelijk niet realiseerbaar</t>
  </si>
  <si>
    <t>Economische functie</t>
  </si>
  <si>
    <t>Afwijkende functie</t>
  </si>
  <si>
    <t>In (her)ontwikkeling</t>
  </si>
  <si>
    <t>Onbekende redenen</t>
  </si>
  <si>
    <t>Actief aanbod</t>
  </si>
  <si>
    <t>Totaal:</t>
  </si>
  <si>
    <t>Antwerpen</t>
  </si>
  <si>
    <t>West-Vlaanderen</t>
  </si>
  <si>
    <t>Oost-Vlaanderen</t>
  </si>
  <si>
    <t>Limburg</t>
  </si>
  <si>
    <t>Vlaanderen</t>
  </si>
  <si>
    <t>Van korte duur</t>
  </si>
  <si>
    <t>Van middellange duur</t>
  </si>
  <si>
    <t>Van lange duur</t>
  </si>
  <si>
    <t>Niet realiseerbaar</t>
  </si>
  <si>
    <t>Niet gekarteerd t.o.v. RWO:</t>
  </si>
  <si>
    <t>Buiten poorten</t>
  </si>
  <si>
    <t>Totaal gekarteerd:</t>
  </si>
  <si>
    <t>Totaal Vlaanderen:</t>
  </si>
  <si>
    <t>Binnen poorten (geen details)</t>
  </si>
  <si>
    <t>Totaal gekarteerd (zie tabel):</t>
  </si>
  <si>
    <t>Oppervlakte (ha)</t>
  </si>
  <si>
    <t>Bezettingsgraad (%)</t>
  </si>
  <si>
    <t>Vlaams Brabant</t>
  </si>
  <si>
    <t>Provincie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</si>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</sst>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16" applyNumberFormat="0" applyAlignment="0" applyProtection="0"/>
    <xf numFmtId="0" fontId="13" fillId="13" borderId="17" applyNumberFormat="0" applyAlignment="0" applyProtection="0"/>
    <xf numFmtId="0" fontId="14" fillId="13" borderId="16" applyNumberFormat="0" applyAlignment="0" applyProtection="0"/>
    <xf numFmtId="0" fontId="15" fillId="0" borderId="18" applyNumberFormat="0" applyFill="0" applyAlignment="0" applyProtection="0"/>
    <xf numFmtId="0" fontId="16" fillId="14" borderId="19" applyNumberFormat="0" applyAlignment="0" applyProtection="0"/>
    <xf numFmtId="0" fontId="17" fillId="0" borderId="0" applyNumberFormat="0" applyFill="0" applyBorder="0" applyAlignment="0" applyProtection="0"/>
    <xf numFmtId="0" fontId="4" fillId="15" borderId="20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21" applyNumberFormat="0" applyFill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19" fillId="39" borderId="0" applyNumberFormat="0" applyBorder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9" xfId="0" applyBorder="1"/>
    <xf numFmtId="0" fontId="1" fillId="0" borderId="0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2" fillId="7" borderId="1" xfId="0" applyFont="1" applyFill="1" applyBorder="1" applyAlignment="1">
      <alignment wrapText="1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6" xfId="0" applyFont="1" applyFill="1" applyBorder="1"/>
    <xf numFmtId="0" fontId="0" fillId="0" borderId="0" xfId="0" applyFont="1"/>
    <xf numFmtId="1" fontId="3" fillId="8" borderId="6" xfId="0" applyNumberFormat="1" applyFont="1" applyFill="1" applyBorder="1" applyAlignment="1">
      <alignment horizontal="center" vertical="top" wrapText="1"/>
    </xf>
    <xf numFmtId="1" fontId="3" fillId="8" borderId="8" xfId="0" applyNumberFormat="1" applyFont="1" applyFill="1" applyBorder="1" applyAlignment="1">
      <alignment horizontal="center"/>
    </xf>
    <xf numFmtId="1" fontId="3" fillId="8" borderId="6" xfId="0" applyNumberFormat="1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0" fillId="0" borderId="6" xfId="0" applyFill="1" applyBorder="1"/>
    <xf numFmtId="0" fontId="2" fillId="7" borderId="9" xfId="0" applyFont="1" applyFill="1" applyBorder="1"/>
    <xf numFmtId="0" fontId="2" fillId="7" borderId="5" xfId="0" applyFont="1" applyFill="1" applyBorder="1"/>
    <xf numFmtId="0" fontId="0" fillId="0" borderId="8" xfId="0" applyBorder="1"/>
    <xf numFmtId="0" fontId="0" fillId="41" borderId="2" xfId="0" applyFill="1" applyBorder="1"/>
    <xf numFmtId="0" fontId="0" fillId="41" borderId="5" xfId="0" applyFill="1" applyBorder="1"/>
    <xf numFmtId="0" fontId="0" fillId="41" borderId="4" xfId="0" applyFill="1" applyBorder="1"/>
    <xf numFmtId="0" fontId="0" fillId="2" borderId="5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7" borderId="8" xfId="0" applyFill="1" applyBorder="1"/>
    <xf numFmtId="0" fontId="0" fillId="7" borderId="7" xfId="0" applyFill="1" applyBorder="1"/>
    <xf numFmtId="0" fontId="0" fillId="7" borderId="9" xfId="0" applyFill="1" applyBorder="1"/>
    <xf numFmtId="0" fontId="0" fillId="7" borderId="11" xfId="0" applyFill="1" applyBorder="1"/>
    <xf numFmtId="0" fontId="0" fillId="7" borderId="12" xfId="0" applyFill="1" applyBorder="1"/>
    <xf numFmtId="0" fontId="3" fillId="8" borderId="6" xfId="0" applyFont="1" applyFill="1" applyBorder="1" applyAlignment="1">
      <alignment horizontal="center"/>
    </xf>
    <xf numFmtId="0" fontId="0" fillId="40" borderId="6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6" borderId="2" xfId="0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41" borderId="3" xfId="0" applyFill="1" applyBorder="1" applyAlignment="1">
      <alignment horizontal="center"/>
    </xf>
    <xf numFmtId="0" fontId="3" fillId="42" borderId="6" xfId="0" applyFont="1" applyFill="1" applyBorder="1" applyAlignment="1">
      <alignment horizontal="center"/>
    </xf>
    <xf numFmtId="1" fontId="3" fillId="42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8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3" borderId="6" xfId="0" applyFill="1" applyBorder="1"/>
    <xf numFmtId="164" fontId="3" fillId="0" borderId="10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0" fillId="43" borderId="6" xfId="0" applyFill="1" applyBorder="1" applyAlignment="1">
      <alignment horizontal="center"/>
    </xf>
    <xf numFmtId="164" fontId="3" fillId="8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3" xfId="0" applyBorder="1"/>
    <xf numFmtId="0" fontId="3" fillId="0" borderId="1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S24"/>
  <sheetViews>
    <sheetView tabSelected="1" workbookViewId="0">
      <pane xSplit="1" topLeftCell="B1" activePane="topRight" state="frozen"/>
      <selection pane="topRight" activeCell="B16" sqref="B16"/>
    </sheetView>
  </sheetViews>
  <sheetFormatPr defaultRowHeight="14.3" x14ac:dyDescent="0.25"/>
  <cols>
    <col min="1" max="1" width="40.7109375" bestFit="1" customWidth="1"/>
    <col min="2" max="2" width="16.7109375" bestFit="1" customWidth="1"/>
    <col min="3" max="3" width="19.5703125" bestFit="1" customWidth="1"/>
    <col min="4" max="4" width="18.28515625" bestFit="1" customWidth="1"/>
    <col min="5" max="5" width="10" bestFit="1" customWidth="1"/>
    <col min="6" max="6" width="19.42578125" bestFit="1" customWidth="1"/>
    <col min="7" max="7" width="13.42578125" bestFit="1" customWidth="1"/>
    <col min="8" max="8" width="29.7109375" bestFit="1" customWidth="1"/>
    <col min="9" max="9" width="20" bestFit="1" customWidth="1"/>
    <col min="10" max="10" width="32.28515625" bestFit="1" customWidth="1"/>
    <col min="11" max="11" width="14.7109375" bestFit="1" customWidth="1"/>
    <col min="12" max="12" width="24.7109375" bestFit="1" customWidth="1"/>
    <col min="13" max="13" width="22.28515625" bestFit="1" customWidth="1"/>
    <col min="14" max="15" width="19.7109375" bestFit="1" customWidth="1"/>
    <col min="16" max="16" width="22.28515625" bestFit="1" customWidth="1"/>
    <col min="17" max="17" width="19.7109375" bestFit="1" customWidth="1"/>
    <col min="18" max="18" width="8.28515625" customWidth="1"/>
    <col min="19" max="19" width="18.28515625" customWidth="1"/>
  </cols>
  <sheetData>
    <row r="1" spans="1:19" ht="15" thickBot="1" x14ac:dyDescent="0.3"/>
    <row r="2" spans="1:19" ht="15" thickBot="1" x14ac:dyDescent="0.3">
      <c r="A2" s="53"/>
      <c r="B2" s="20" t="s">
        <v>3</v>
      </c>
      <c r="C2" s="26" t="s">
        <v>0</v>
      </c>
      <c r="D2" s="27"/>
      <c r="E2" s="27"/>
      <c r="F2" s="28"/>
      <c r="G2" s="27" t="s">
        <v>4</v>
      </c>
      <c r="H2" s="27"/>
      <c r="I2" s="27"/>
      <c r="J2" s="27"/>
      <c r="K2" s="27"/>
      <c r="L2" s="29"/>
      <c r="M2" s="29"/>
      <c r="N2" s="29"/>
      <c r="O2" s="29"/>
      <c r="P2" s="29"/>
      <c r="Q2" s="30"/>
    </row>
    <row r="3" spans="1:19" ht="15" thickBot="1" x14ac:dyDescent="0.3">
      <c r="A3" s="54"/>
      <c r="B3" s="2"/>
      <c r="C3" s="24" t="s">
        <v>1</v>
      </c>
      <c r="D3" s="25"/>
      <c r="E3" s="35" t="s">
        <v>2</v>
      </c>
      <c r="F3" s="36" t="s">
        <v>14</v>
      </c>
      <c r="G3" s="37" t="s">
        <v>16</v>
      </c>
      <c r="H3" s="38" t="s">
        <v>8</v>
      </c>
      <c r="I3" s="38" t="s">
        <v>9</v>
      </c>
      <c r="J3" s="39" t="s">
        <v>5</v>
      </c>
      <c r="K3" s="40" t="s">
        <v>10</v>
      </c>
      <c r="L3" s="6" t="s">
        <v>11</v>
      </c>
      <c r="M3" s="5"/>
      <c r="N3" s="5"/>
      <c r="O3" s="5"/>
      <c r="P3" s="5"/>
      <c r="Q3" s="7"/>
    </row>
    <row r="4" spans="1:19" ht="15" thickBot="1" x14ac:dyDescent="0.3">
      <c r="A4" s="54"/>
      <c r="B4" s="2"/>
      <c r="C4" s="33" t="s">
        <v>12</v>
      </c>
      <c r="D4" s="34" t="s">
        <v>13</v>
      </c>
      <c r="E4" s="8"/>
      <c r="F4" s="2"/>
      <c r="G4" s="3"/>
      <c r="H4" s="2"/>
      <c r="I4" s="2"/>
      <c r="J4" s="1"/>
      <c r="K4" s="17"/>
      <c r="L4" s="21" t="s">
        <v>6</v>
      </c>
      <c r="M4" s="22"/>
      <c r="N4" s="22"/>
      <c r="O4" s="23"/>
      <c r="P4" s="41" t="s">
        <v>7</v>
      </c>
      <c r="Q4" s="41" t="s">
        <v>15</v>
      </c>
    </row>
    <row r="5" spans="1:19" ht="15" thickBot="1" x14ac:dyDescent="0.3">
      <c r="A5" s="55" t="s">
        <v>36</v>
      </c>
      <c r="B5" s="2"/>
      <c r="C5" s="18"/>
      <c r="D5" s="19"/>
      <c r="E5" s="8"/>
      <c r="F5" s="2"/>
      <c r="G5" s="3"/>
      <c r="H5" s="2"/>
      <c r="I5" s="2"/>
      <c r="J5" s="2"/>
      <c r="K5" s="17"/>
      <c r="L5" s="32" t="s">
        <v>23</v>
      </c>
      <c r="M5" s="32" t="s">
        <v>24</v>
      </c>
      <c r="N5" s="32" t="s">
        <v>25</v>
      </c>
      <c r="O5" s="32" t="s">
        <v>26</v>
      </c>
      <c r="P5" s="17"/>
      <c r="Q5" s="17"/>
      <c r="R5" s="51" t="s">
        <v>37</v>
      </c>
      <c r="S5" s="48" t="s">
        <v>34</v>
      </c>
    </row>
    <row r="6" spans="1:19" ht="15" thickBot="1" x14ac:dyDescent="0.3">
      <c r="A6" t="s">
        <v>18</v>
      </c>
      <c r="B6" s="47">
        <v>1406.35</v>
      </c>
      <c r="C6" s="47">
        <v>7647.09</v>
      </c>
      <c r="D6" s="47">
        <v>451.78</v>
      </c>
      <c r="E6" s="47">
        <v>353.37</v>
      </c>
      <c r="F6" s="47">
        <v>1.63</v>
      </c>
      <c r="G6" s="47">
        <v>56.26</v>
      </c>
      <c r="H6" s="47">
        <v>169.51</v>
      </c>
      <c r="I6" s="47">
        <v>302.44</v>
      </c>
      <c r="J6" s="47">
        <v>37.46</v>
      </c>
      <c r="K6" s="47">
        <v>82.59</v>
      </c>
      <c r="L6" s="47">
        <v>91.99</v>
      </c>
      <c r="M6" s="47">
        <v>24.01</v>
      </c>
      <c r="N6" s="47">
        <v>267.14</v>
      </c>
      <c r="O6" s="47">
        <v>43.28</v>
      </c>
      <c r="P6" s="47">
        <v>188.32</v>
      </c>
      <c r="Q6" s="47">
        <v>283.45</v>
      </c>
      <c r="R6" s="49">
        <f>SUM(B6:Q6)</f>
        <v>11406.670000000002</v>
      </c>
      <c r="S6" s="46">
        <f t="shared" ref="S6:S10" si="0">(B6+C6+D6+E6+F6+H6)/R6*100</f>
        <v>87.928641750835254</v>
      </c>
    </row>
    <row r="7" spans="1:19" ht="15" thickBot="1" x14ac:dyDescent="0.3">
      <c r="A7" t="s">
        <v>21</v>
      </c>
      <c r="B7" s="47">
        <v>1555.35</v>
      </c>
      <c r="C7" s="47">
        <v>6196.34</v>
      </c>
      <c r="D7" s="47">
        <v>234.1</v>
      </c>
      <c r="E7" s="47">
        <v>353.34</v>
      </c>
      <c r="F7" s="47">
        <v>0</v>
      </c>
      <c r="G7" s="47">
        <v>324.57</v>
      </c>
      <c r="H7" s="47">
        <v>916.04</v>
      </c>
      <c r="I7" s="47">
        <v>285.91000000000003</v>
      </c>
      <c r="J7" s="47">
        <v>36.200000000000003</v>
      </c>
      <c r="K7" s="47">
        <v>30.72</v>
      </c>
      <c r="L7" s="47">
        <v>196.7</v>
      </c>
      <c r="M7" s="47">
        <v>31.41</v>
      </c>
      <c r="N7" s="47">
        <v>346.22</v>
      </c>
      <c r="O7" s="47">
        <v>81.93</v>
      </c>
      <c r="P7" s="47">
        <v>216.86</v>
      </c>
      <c r="Q7" s="47">
        <v>470.56</v>
      </c>
      <c r="R7" s="49">
        <f t="shared" ref="R7:R10" si="1">SUM(B7:Q7)</f>
        <v>11276.250000000002</v>
      </c>
      <c r="S7" s="46">
        <f t="shared" si="0"/>
        <v>82.076665558142111</v>
      </c>
    </row>
    <row r="8" spans="1:19" ht="15" thickBot="1" x14ac:dyDescent="0.3">
      <c r="A8" t="s">
        <v>20</v>
      </c>
      <c r="B8" s="47">
        <v>1157.01</v>
      </c>
      <c r="C8" s="47">
        <v>5578.67</v>
      </c>
      <c r="D8" s="47">
        <v>497.67</v>
      </c>
      <c r="E8" s="47">
        <v>384.79</v>
      </c>
      <c r="F8" s="47">
        <v>0.51</v>
      </c>
      <c r="G8" s="47">
        <v>41.85</v>
      </c>
      <c r="H8" s="47">
        <v>170.91</v>
      </c>
      <c r="I8" s="47">
        <v>234.25</v>
      </c>
      <c r="J8" s="47">
        <v>24.48</v>
      </c>
      <c r="K8" s="47">
        <v>168.32</v>
      </c>
      <c r="L8" s="47">
        <v>88.88</v>
      </c>
      <c r="M8" s="47">
        <v>55.8</v>
      </c>
      <c r="N8" s="47">
        <v>197.48</v>
      </c>
      <c r="O8" s="47">
        <v>11.3</v>
      </c>
      <c r="P8" s="47">
        <v>170.57</v>
      </c>
      <c r="Q8" s="47">
        <v>233.4</v>
      </c>
      <c r="R8" s="49">
        <f t="shared" si="1"/>
        <v>9015.8899999999976</v>
      </c>
      <c r="S8" s="46">
        <f t="shared" si="0"/>
        <v>86.39812597536131</v>
      </c>
    </row>
    <row r="9" spans="1:19" ht="15" thickBot="1" x14ac:dyDescent="0.3">
      <c r="A9" t="s">
        <v>35</v>
      </c>
      <c r="B9" s="47">
        <v>754.98</v>
      </c>
      <c r="C9" s="47">
        <v>3658.18</v>
      </c>
      <c r="D9" s="47">
        <v>236.74</v>
      </c>
      <c r="E9" s="47">
        <v>138.35</v>
      </c>
      <c r="F9" s="47">
        <v>0.3</v>
      </c>
      <c r="G9" s="47">
        <v>86.9</v>
      </c>
      <c r="H9" s="47">
        <v>153.35</v>
      </c>
      <c r="I9" s="47">
        <v>234.29</v>
      </c>
      <c r="J9" s="47">
        <v>145.47</v>
      </c>
      <c r="K9" s="47">
        <v>19.09</v>
      </c>
      <c r="L9" s="47">
        <v>11.5</v>
      </c>
      <c r="M9" s="47">
        <v>41.95</v>
      </c>
      <c r="N9" s="47">
        <v>361.6</v>
      </c>
      <c r="O9" s="47">
        <v>17</v>
      </c>
      <c r="P9" s="47">
        <v>38.479999999999997</v>
      </c>
      <c r="Q9" s="47">
        <v>14.28</v>
      </c>
      <c r="R9" s="49">
        <f t="shared" si="1"/>
        <v>5912.46</v>
      </c>
      <c r="S9" s="46">
        <f t="shared" si="0"/>
        <v>83.584497823241094</v>
      </c>
    </row>
    <row r="10" spans="1:19" ht="15" thickBot="1" x14ac:dyDescent="0.3">
      <c r="A10" t="s">
        <v>19</v>
      </c>
      <c r="B10" s="47">
        <v>1152.5899999999999</v>
      </c>
      <c r="C10" s="47">
        <v>7451.51</v>
      </c>
      <c r="D10" s="47">
        <v>546.54999999999995</v>
      </c>
      <c r="E10" s="47">
        <v>484.69</v>
      </c>
      <c r="F10" s="47">
        <v>1.7</v>
      </c>
      <c r="G10" s="47">
        <v>80.650000000000006</v>
      </c>
      <c r="H10" s="47">
        <v>229.58</v>
      </c>
      <c r="I10" s="47">
        <v>329.08</v>
      </c>
      <c r="J10" s="47">
        <v>44.03</v>
      </c>
      <c r="K10" s="47">
        <v>23.04</v>
      </c>
      <c r="L10" s="47">
        <v>309.89</v>
      </c>
      <c r="M10" s="47">
        <v>30.46</v>
      </c>
      <c r="N10" s="47">
        <v>168.88</v>
      </c>
      <c r="O10" s="47">
        <v>21.56</v>
      </c>
      <c r="P10" s="47">
        <v>241.64</v>
      </c>
      <c r="Q10" s="47">
        <v>149.68</v>
      </c>
      <c r="R10" s="50">
        <f t="shared" si="1"/>
        <v>11265.529999999999</v>
      </c>
      <c r="S10" s="46">
        <f t="shared" si="0"/>
        <v>87.582386270330829</v>
      </c>
    </row>
    <row r="11" spans="1:19" s="12" customFormat="1" ht="15" thickBot="1" x14ac:dyDescent="0.3">
      <c r="A11" s="11" t="s">
        <v>22</v>
      </c>
      <c r="B11" s="13">
        <f>SUM(B6:B10)</f>
        <v>6026.2800000000007</v>
      </c>
      <c r="C11" s="13">
        <f t="shared" ref="C11:Q11" si="2">SUM(C6:C10)</f>
        <v>30531.79</v>
      </c>
      <c r="D11" s="13">
        <f t="shared" si="2"/>
        <v>1966.84</v>
      </c>
      <c r="E11" s="13">
        <f t="shared" si="2"/>
        <v>1714.54</v>
      </c>
      <c r="F11" s="13">
        <f t="shared" si="2"/>
        <v>4.1399999999999997</v>
      </c>
      <c r="G11" s="13">
        <f t="shared" si="2"/>
        <v>590.23</v>
      </c>
      <c r="H11" s="13">
        <f t="shared" si="2"/>
        <v>1639.3899999999999</v>
      </c>
      <c r="I11" s="13">
        <f t="shared" si="2"/>
        <v>1385.97</v>
      </c>
      <c r="J11" s="13">
        <f t="shared" si="2"/>
        <v>287.64</v>
      </c>
      <c r="K11" s="13">
        <f t="shared" si="2"/>
        <v>323.76</v>
      </c>
      <c r="L11" s="13">
        <f t="shared" si="2"/>
        <v>698.96</v>
      </c>
      <c r="M11" s="13">
        <f t="shared" si="2"/>
        <v>183.63000000000002</v>
      </c>
      <c r="N11" s="13">
        <f t="shared" si="2"/>
        <v>1341.3200000000002</v>
      </c>
      <c r="O11" s="13">
        <f t="shared" si="2"/>
        <v>175.07000000000002</v>
      </c>
      <c r="P11" s="13">
        <f t="shared" si="2"/>
        <v>855.87</v>
      </c>
      <c r="Q11" s="13">
        <f t="shared" si="2"/>
        <v>1151.3699999999999</v>
      </c>
      <c r="R11" s="15">
        <f>SUM(R6:R10)</f>
        <v>48876.800000000003</v>
      </c>
      <c r="S11" s="52">
        <f>(B11+C11+D11+E11+F11+H11)/R11*100</f>
        <v>85.690920845881877</v>
      </c>
    </row>
    <row r="12" spans="1:19" x14ac:dyDescent="0.25"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</row>
    <row r="13" spans="1:19" ht="15.7" thickBot="1" x14ac:dyDescent="0.3">
      <c r="B13" s="9"/>
      <c r="C13" s="9"/>
      <c r="D13" s="9"/>
      <c r="E13" s="9"/>
      <c r="F13" s="9"/>
      <c r="G13" s="10"/>
      <c r="H13" s="10"/>
      <c r="I13" s="10"/>
      <c r="J13" s="10"/>
      <c r="K13" s="10"/>
      <c r="L13" s="10"/>
      <c r="M13" s="10"/>
      <c r="N13" s="10"/>
    </row>
    <row r="14" spans="1:19" ht="15" thickBot="1" x14ac:dyDescent="0.3">
      <c r="A14" s="42" t="s">
        <v>28</v>
      </c>
      <c r="B14" s="43" t="s">
        <v>33</v>
      </c>
      <c r="C14" s="43" t="s">
        <v>34</v>
      </c>
      <c r="D14" s="9"/>
      <c r="E14" s="9"/>
      <c r="F14" s="9"/>
      <c r="G14" s="10"/>
      <c r="H14" s="10"/>
      <c r="I14" s="10"/>
      <c r="J14" s="10"/>
      <c r="K14" s="10"/>
      <c r="L14" s="10"/>
      <c r="M14" s="10"/>
      <c r="N14" s="10"/>
    </row>
    <row r="15" spans="1:19" ht="15" thickBot="1" x14ac:dyDescent="0.3">
      <c r="A15" s="14" t="s">
        <v>32</v>
      </c>
      <c r="B15" s="15">
        <f>SUM(B11:Q11)</f>
        <v>48876.800000000003</v>
      </c>
      <c r="C15" s="46">
        <f>(B11+C11+D11+E11+F11+H11)/B15*100</f>
        <v>85.690920845881877</v>
      </c>
      <c r="G15" s="1"/>
      <c r="H15" s="4"/>
      <c r="I15" s="1"/>
      <c r="J15" s="1"/>
      <c r="K15" s="1"/>
      <c r="L15" s="1"/>
      <c r="M15" s="1"/>
      <c r="N15" s="1"/>
    </row>
    <row r="16" spans="1:19" ht="15" thickBot="1" x14ac:dyDescent="0.3">
      <c r="A16" s="16" t="s">
        <v>27</v>
      </c>
      <c r="B16" s="31">
        <v>2355</v>
      </c>
      <c r="G16" s="1"/>
      <c r="H16" s="1"/>
      <c r="I16" s="1"/>
      <c r="J16" s="1"/>
      <c r="K16" s="1"/>
      <c r="L16" s="1"/>
      <c r="M16" s="1"/>
      <c r="N16" s="1"/>
    </row>
    <row r="17" spans="1:14" ht="15" thickBot="1" x14ac:dyDescent="0.3">
      <c r="A17" s="31" t="s">
        <v>17</v>
      </c>
      <c r="B17" s="15">
        <f>SUM(B15:B16)</f>
        <v>51231.8</v>
      </c>
      <c r="G17" s="1"/>
      <c r="H17" s="1"/>
      <c r="I17" s="1"/>
      <c r="J17" s="1"/>
      <c r="K17" s="1"/>
      <c r="L17" s="1"/>
      <c r="M17" s="1"/>
      <c r="N17" s="1"/>
    </row>
    <row r="18" spans="1:14" ht="15" thickBot="1" x14ac:dyDescent="0.3">
      <c r="A18" s="44"/>
      <c r="B18" s="45"/>
      <c r="G18" s="1"/>
      <c r="H18" s="1"/>
      <c r="I18" s="1"/>
      <c r="J18" s="1"/>
      <c r="K18" s="1"/>
      <c r="L18" s="1"/>
      <c r="M18" s="1"/>
      <c r="N18" s="1"/>
    </row>
    <row r="19" spans="1:14" ht="15" thickBot="1" x14ac:dyDescent="0.3">
      <c r="A19" s="42" t="s">
        <v>31</v>
      </c>
      <c r="B19" s="45"/>
      <c r="G19" s="1"/>
      <c r="H19" s="1"/>
      <c r="I19" s="1"/>
      <c r="J19" s="1"/>
      <c r="K19" s="1"/>
      <c r="L19" s="1"/>
      <c r="M19" s="1"/>
      <c r="N19" s="1"/>
    </row>
    <row r="20" spans="1:14" ht="15" thickBot="1" x14ac:dyDescent="0.3">
      <c r="A20" s="31" t="s">
        <v>29</v>
      </c>
      <c r="B20" s="31">
        <v>13665</v>
      </c>
      <c r="G20" s="1"/>
      <c r="H20" s="1"/>
      <c r="I20" s="1"/>
      <c r="J20" s="1"/>
      <c r="K20" s="1"/>
      <c r="L20" s="1"/>
      <c r="M20" s="1"/>
      <c r="N20" s="1"/>
    </row>
    <row r="21" spans="1:14" ht="15" thickBot="1" x14ac:dyDescent="0.3">
      <c r="A21" s="31" t="s">
        <v>27</v>
      </c>
      <c r="B21" s="31">
        <v>2212</v>
      </c>
      <c r="G21" s="1"/>
      <c r="H21" s="1"/>
      <c r="I21" s="1"/>
      <c r="J21" s="1"/>
      <c r="K21" s="1"/>
      <c r="L21" s="1"/>
      <c r="M21" s="1"/>
      <c r="N21" s="1"/>
    </row>
    <row r="22" spans="1:14" ht="15" thickBot="1" x14ac:dyDescent="0.3">
      <c r="A22" s="31" t="s">
        <v>17</v>
      </c>
      <c r="B22" s="15">
        <f>SUM(B20:B21)</f>
        <v>15877</v>
      </c>
    </row>
    <row r="23" spans="1:14" ht="15.7" thickBot="1" x14ac:dyDescent="0.3"/>
    <row r="24" spans="1:14" ht="15.7" thickBot="1" x14ac:dyDescent="0.3">
      <c r="A24" s="42" t="s">
        <v>30</v>
      </c>
      <c r="B24" s="43">
        <f>B17+B22</f>
        <v>67108.800000000003</v>
      </c>
    </row>
  </sheetData>
  <pageMargins left="0.70866141732283472" right="0.70866141732283472" top="0.74803149606299213" bottom="0.74803149606299213" header="0.31496062992125984" footer="0.31496062992125984"/>
  <pageSetup paperSize="8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Bezettingstabel</vt:lpstr>
    </vt:vector>
  </TitlesOfParts>
  <Company>VLAO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idris.peiren</dc:creator>
  <cp:lastModifiedBy>Vermeir Steven</cp:lastModifiedBy>
  <cp:lastPrinted>2011-02-02T08:25:39Z</cp:lastPrinted>
  <dcterms:created xsi:type="dcterms:W3CDTF">2010-11-26T13:48:20Z</dcterms:created>
  <dcterms:modified xsi:type="dcterms:W3CDTF">2023-07-03T12:14:30Z</dcterms:modified>
</cp:coreProperties>
</file>