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deprezfr\Projecten\2018\ECSEL-ADM\ECSEL-PAB\ECSEL-PAB-DOC\"/>
    </mc:Choice>
  </mc:AlternateContent>
  <bookViews>
    <workbookView xWindow="0" yWindow="7908" windowWidth="15360" windowHeight="5040"/>
  </bookViews>
  <sheets>
    <sheet name="Calculato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12" i="1"/>
  <c r="G30" i="1" s="1"/>
  <c r="G29" i="1" l="1"/>
  <c r="B7" i="1"/>
  <c r="B31" i="1" l="1"/>
  <c r="C30" i="1"/>
  <c r="D30" i="1"/>
  <c r="D29" i="1"/>
  <c r="C29" i="1"/>
  <c r="C19" i="1"/>
  <c r="C22" i="1" s="1"/>
  <c r="B37" i="1" s="1"/>
  <c r="B19" i="1"/>
  <c r="B18" i="1"/>
  <c r="C8" i="1"/>
  <c r="C11" i="1" s="1"/>
  <c r="B8" i="1"/>
  <c r="B29" i="1" l="1"/>
  <c r="B30" i="1"/>
  <c r="B36" i="1"/>
  <c r="B22" i="1"/>
  <c r="B11" i="1"/>
  <c r="F29" i="1" s="1"/>
  <c r="B40" i="1" l="1"/>
  <c r="F30" i="1"/>
  <c r="B39" i="1"/>
  <c r="B35" i="1"/>
  <c r="B38" i="1" l="1"/>
  <c r="C35" i="1"/>
</calcChain>
</file>

<file path=xl/sharedStrings.xml><?xml version="1.0" encoding="utf-8"?>
<sst xmlns="http://schemas.openxmlformats.org/spreadsheetml/2006/main" count="50" uniqueCount="36">
  <si>
    <t>BUDGET industriële partner</t>
  </si>
  <si>
    <t>VLAIO</t>
  </si>
  <si>
    <t>Personeelskosten</t>
  </si>
  <si>
    <t>Grote onderaanneming</t>
  </si>
  <si>
    <t>Aantal mensmaanden</t>
  </si>
  <si>
    <t>Totaal</t>
  </si>
  <si>
    <t>Directe kosten</t>
  </si>
  <si>
    <t>Indirecte kosten</t>
  </si>
  <si>
    <t>H2020</t>
  </si>
  <si>
    <t>Additionele grote kosten</t>
  </si>
  <si>
    <t>TYPE BIJDRAGE [R of D invullen]</t>
  </si>
  <si>
    <t>ECSEL-oproep [RIA of IA invullen]</t>
  </si>
  <si>
    <t>Type industriële partner</t>
  </si>
  <si>
    <t>L, M of S invullen</t>
  </si>
  <si>
    <t>Subsidie-gegevens</t>
  </si>
  <si>
    <t>Industriële partner ECSEL</t>
  </si>
  <si>
    <t>Onderzoekspartner ECSEL</t>
  </si>
  <si>
    <t>Industriële partner VLAIO</t>
  </si>
  <si>
    <t>Onderzoeksp.VLAIO</t>
  </si>
  <si>
    <t>basis</t>
  </si>
  <si>
    <t>top-up</t>
  </si>
  <si>
    <t>Subsidiebedragen</t>
  </si>
  <si>
    <t>ECSEL aan ind.partner</t>
  </si>
  <si>
    <t>ECSEL aan onderz.partner</t>
  </si>
  <si>
    <t>TOTALE subsidie</t>
  </si>
  <si>
    <t>Ind.aandeel onderz.partner</t>
  </si>
  <si>
    <t>BUDGET onderzoekspartner (aandeel)</t>
  </si>
  <si>
    <t>R</t>
  </si>
  <si>
    <t>Factuur RTO-&gt; ind.partner</t>
  </si>
  <si>
    <t>Effectief steunpercentage Vlaanderen</t>
  </si>
  <si>
    <t>RIA</t>
  </si>
  <si>
    <t>S</t>
  </si>
  <si>
    <t>Enkel gele velden invullen!</t>
  </si>
  <si>
    <t>Enkel D of R invullen!</t>
  </si>
  <si>
    <t>Enkel L, M of S invullen (largen, mid, small)</t>
  </si>
  <si>
    <t>VALORISATIE-horizon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</si>
</sst>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€&quot;\ #,##0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7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2" xfId="0" applyBorder="1"/>
    <xf numFmtId="0" fontId="0" fillId="0" borderId="4" xfId="0" applyBorder="1"/>
    <xf numFmtId="0" fontId="0" fillId="0" borderId="9" xfId="0" applyBorder="1"/>
    <xf numFmtId="0" fontId="0" fillId="4" borderId="11" xfId="0" applyFill="1" applyBorder="1"/>
    <xf numFmtId="0" fontId="1" fillId="0" borderId="6" xfId="0" applyFont="1" applyBorder="1"/>
    <xf numFmtId="0" fontId="0" fillId="2" borderId="3" xfId="0" applyFill="1" applyBorder="1"/>
    <xf numFmtId="0" fontId="1" fillId="0" borderId="0" xfId="0" applyFont="1" applyBorder="1"/>
    <xf numFmtId="164" fontId="0" fillId="2" borderId="5" xfId="0" applyNumberFormat="1" applyFill="1" applyBorder="1"/>
    <xf numFmtId="164" fontId="0" fillId="2" borderId="11" xfId="0" applyNumberFormat="1" applyFill="1" applyBorder="1"/>
    <xf numFmtId="164" fontId="0" fillId="3" borderId="5" xfId="0" applyNumberFormat="1" applyFill="1" applyBorder="1"/>
    <xf numFmtId="164" fontId="0" fillId="3" borderId="11" xfId="0" applyNumberFormat="1" applyFill="1" applyBorder="1"/>
    <xf numFmtId="164" fontId="0" fillId="2" borderId="10" xfId="0" applyNumberFormat="1" applyFill="1" applyBorder="1"/>
    <xf numFmtId="164" fontId="0" fillId="4" borderId="8" xfId="0" applyNumberFormat="1" applyFill="1" applyBorder="1"/>
    <xf numFmtId="164" fontId="1" fillId="0" borderId="7" xfId="0" applyNumberFormat="1" applyFont="1" applyBorder="1"/>
    <xf numFmtId="164" fontId="0" fillId="0" borderId="0" xfId="0" applyNumberFormat="1"/>
    <xf numFmtId="164" fontId="1" fillId="0" borderId="0" xfId="0" applyNumberFormat="1" applyFont="1" applyBorder="1"/>
    <xf numFmtId="0" fontId="1" fillId="5" borderId="0" xfId="0" applyFont="1" applyFill="1"/>
    <xf numFmtId="9" fontId="0" fillId="6" borderId="0" xfId="0" applyNumberFormat="1" applyFill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0" fillId="6" borderId="3" xfId="0" applyNumberFormat="1" applyFill="1" applyBorder="1"/>
    <xf numFmtId="164" fontId="0" fillId="6" borderId="5" xfId="0" applyNumberFormat="1" applyFill="1" applyBorder="1"/>
    <xf numFmtId="0" fontId="1" fillId="0" borderId="4" xfId="0" applyFont="1" applyBorder="1"/>
    <xf numFmtId="164" fontId="0" fillId="6" borderId="10" xfId="0" applyNumberFormat="1" applyFill="1" applyBorder="1"/>
    <xf numFmtId="164" fontId="0" fillId="6" borderId="13" xfId="0" applyNumberFormat="1" applyFill="1" applyBorder="1"/>
    <xf numFmtId="0" fontId="0" fillId="5" borderId="12" xfId="0" applyFill="1" applyBorder="1"/>
    <xf numFmtId="164" fontId="1" fillId="6" borderId="5" xfId="0" applyNumberFormat="1" applyFont="1" applyFill="1" applyBorder="1"/>
    <xf numFmtId="164" fontId="1" fillId="6" borderId="1" xfId="0" applyNumberFormat="1" applyFont="1" applyFill="1" applyBorder="1"/>
    <xf numFmtId="164" fontId="0" fillId="4" borderId="11" xfId="0" applyNumberFormat="1" applyFill="1" applyBorder="1"/>
    <xf numFmtId="164" fontId="1" fillId="6" borderId="7" xfId="0" applyNumberFormat="1" applyFont="1" applyFill="1" applyBorder="1"/>
    <xf numFmtId="0" fontId="0" fillId="7" borderId="6" xfId="0" applyFill="1" applyBorder="1"/>
    <xf numFmtId="165" fontId="1" fillId="7" borderId="0" xfId="0" applyNumberFormat="1" applyFont="1" applyFill="1" applyBorder="1"/>
    <xf numFmtId="165" fontId="1" fillId="7" borderId="14" xfId="0" applyNumberFormat="1" applyFont="1" applyFill="1" applyBorder="1"/>
    <xf numFmtId="0" fontId="0" fillId="7" borderId="4" xfId="0" applyFill="1" applyBorder="1"/>
    <xf numFmtId="0" fontId="1" fillId="7" borderId="15" xfId="0" applyFont="1" applyFill="1" applyBorder="1"/>
    <xf numFmtId="0" fontId="0" fillId="7" borderId="16" xfId="0" applyFill="1" applyBorder="1"/>
    <xf numFmtId="0" fontId="0" fillId="7" borderId="17" xfId="0" applyFill="1" applyBorder="1"/>
    <xf numFmtId="3" fontId="0" fillId="2" borderId="3" xfId="0" applyNumberFormat="1" applyFill="1" applyBorder="1"/>
    <xf numFmtId="0" fontId="4" fillId="4" borderId="0" xfId="0" applyFont="1" applyFill="1"/>
    <xf numFmtId="0" fontId="3" fillId="4" borderId="0" xfId="0" applyFont="1" applyFill="1"/>
    <xf numFmtId="0" fontId="5" fillId="4" borderId="0" xfId="0" applyFont="1" applyFill="1"/>
    <xf numFmtId="0" fontId="6" fillId="0" borderId="0" xfId="0" applyFont="1"/>
    <xf numFmtId="9" fontId="6" fillId="7" borderId="5" xfId="0" applyNumberFormat="1" applyFont="1" applyFill="1" applyBorder="1"/>
    <xf numFmtId="9" fontId="6" fillId="7" borderId="7" xfId="0" applyNumberFormat="1" applyFont="1" applyFill="1" applyBorder="1"/>
    <xf numFmtId="0" fontId="0" fillId="5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zoomScale="70" zoomScaleNormal="70" workbookViewId="0">
      <selection activeCell="C13" sqref="C13"/>
    </sheetView>
  </sheetViews>
  <sheetFormatPr defaultRowHeight="14.4" x14ac:dyDescent="0.3"/>
  <cols>
    <col min="1" max="1" width="24.44140625" customWidth="1"/>
    <col min="2" max="2" width="12.5546875" customWidth="1"/>
    <col min="3" max="3" width="14.5546875" customWidth="1"/>
    <col min="6" max="6" width="12" customWidth="1"/>
    <col min="7" max="7" width="13" customWidth="1"/>
    <col min="8" max="8" width="13.33203125" customWidth="1"/>
    <col min="9" max="9" width="16" customWidth="1"/>
  </cols>
  <sheetData>
    <row r="1" spans="1:8" ht="15" thickBot="1" x14ac:dyDescent="0.35">
      <c r="A1" s="42" t="s">
        <v>11</v>
      </c>
      <c r="B1" s="41"/>
      <c r="C1" s="22" t="s">
        <v>30</v>
      </c>
    </row>
    <row r="3" spans="1:8" x14ac:dyDescent="0.3">
      <c r="A3" s="2" t="s">
        <v>0</v>
      </c>
      <c r="B3" s="42" t="s">
        <v>32</v>
      </c>
      <c r="C3" s="42"/>
      <c r="D3" s="42"/>
    </row>
    <row r="4" spans="1:8" ht="15" thickBot="1" x14ac:dyDescent="0.35">
      <c r="B4" s="1" t="s">
        <v>1</v>
      </c>
      <c r="C4" s="1" t="s">
        <v>8</v>
      </c>
    </row>
    <row r="5" spans="1:8" x14ac:dyDescent="0.3">
      <c r="A5" s="3" t="s">
        <v>4</v>
      </c>
      <c r="B5" s="40">
        <v>0</v>
      </c>
      <c r="C5" s="31"/>
    </row>
    <row r="6" spans="1:8" x14ac:dyDescent="0.3">
      <c r="A6" s="4" t="s">
        <v>2</v>
      </c>
      <c r="B6" s="10">
        <v>0</v>
      </c>
      <c r="C6" s="11">
        <v>0</v>
      </c>
      <c r="H6" s="17"/>
    </row>
    <row r="7" spans="1:8" x14ac:dyDescent="0.3">
      <c r="A7" s="4" t="s">
        <v>6</v>
      </c>
      <c r="B7" s="12">
        <f>B5/12*20000</f>
        <v>0</v>
      </c>
      <c r="C7" s="11">
        <v>0</v>
      </c>
    </row>
    <row r="8" spans="1:8" x14ac:dyDescent="0.3">
      <c r="A8" s="4" t="s">
        <v>7</v>
      </c>
      <c r="B8" s="12">
        <f>B5/12*20000</f>
        <v>0</v>
      </c>
      <c r="C8" s="13">
        <f>(C6+C7)*0.25</f>
        <v>0</v>
      </c>
    </row>
    <row r="9" spans="1:8" x14ac:dyDescent="0.3">
      <c r="A9" s="4" t="s">
        <v>3</v>
      </c>
      <c r="B9" s="10">
        <v>0</v>
      </c>
      <c r="C9" s="10">
        <v>0</v>
      </c>
    </row>
    <row r="10" spans="1:8" ht="15" thickBot="1" x14ac:dyDescent="0.35">
      <c r="A10" s="5" t="s">
        <v>9</v>
      </c>
      <c r="B10" s="14">
        <v>0</v>
      </c>
      <c r="C10" s="15"/>
    </row>
    <row r="11" spans="1:8" ht="15.6" thickTop="1" thickBot="1" x14ac:dyDescent="0.35">
      <c r="A11" s="7" t="s">
        <v>5</v>
      </c>
      <c r="B11" s="16">
        <f>SUM(B6:B10)</f>
        <v>0</v>
      </c>
      <c r="C11" s="16">
        <f>SUM(C6:C10)</f>
        <v>0</v>
      </c>
    </row>
    <row r="12" spans="1:8" ht="15" thickBot="1" x14ac:dyDescent="0.35">
      <c r="A12" s="9" t="s">
        <v>10</v>
      </c>
      <c r="B12" s="18"/>
      <c r="C12" s="21" t="s">
        <v>27</v>
      </c>
      <c r="D12" s="42" t="s">
        <v>33</v>
      </c>
      <c r="E12" s="42"/>
      <c r="F12" s="43">
        <f>IF(C12="D",B5,0)</f>
        <v>0</v>
      </c>
    </row>
    <row r="13" spans="1:8" x14ac:dyDescent="0.3">
      <c r="A13" s="9"/>
      <c r="B13" s="9"/>
      <c r="C13" s="9"/>
    </row>
    <row r="14" spans="1:8" x14ac:dyDescent="0.3">
      <c r="A14" s="2" t="s">
        <v>26</v>
      </c>
      <c r="C14" s="42" t="s">
        <v>32</v>
      </c>
      <c r="D14" s="42"/>
      <c r="E14" s="42"/>
    </row>
    <row r="15" spans="1:8" ht="15" thickBot="1" x14ac:dyDescent="0.35">
      <c r="B15" s="1" t="s">
        <v>1</v>
      </c>
      <c r="C15" s="1" t="s">
        <v>8</v>
      </c>
    </row>
    <row r="16" spans="1:8" x14ac:dyDescent="0.3">
      <c r="A16" s="3" t="s">
        <v>4</v>
      </c>
      <c r="B16" s="8">
        <v>0</v>
      </c>
      <c r="C16" s="6"/>
    </row>
    <row r="17" spans="1:13" x14ac:dyDescent="0.3">
      <c r="A17" s="4" t="s">
        <v>2</v>
      </c>
      <c r="B17" s="10">
        <v>0</v>
      </c>
      <c r="C17" s="11">
        <v>0</v>
      </c>
    </row>
    <row r="18" spans="1:13" x14ac:dyDescent="0.3">
      <c r="A18" s="4" t="s">
        <v>6</v>
      </c>
      <c r="B18" s="12">
        <f>B16/12*20000</f>
        <v>0</v>
      </c>
      <c r="C18" s="11">
        <v>0</v>
      </c>
    </row>
    <row r="19" spans="1:13" x14ac:dyDescent="0.3">
      <c r="A19" s="4" t="s">
        <v>7</v>
      </c>
      <c r="B19" s="12">
        <f>B16/12*20000</f>
        <v>0</v>
      </c>
      <c r="C19" s="13">
        <f>(C17+C18)*0.25</f>
        <v>0</v>
      </c>
    </row>
    <row r="20" spans="1:13" x14ac:dyDescent="0.3">
      <c r="A20" s="4" t="s">
        <v>3</v>
      </c>
      <c r="B20" s="10">
        <v>0</v>
      </c>
      <c r="C20" s="10">
        <v>0</v>
      </c>
    </row>
    <row r="21" spans="1:13" ht="15" thickBot="1" x14ac:dyDescent="0.35">
      <c r="A21" s="5" t="s">
        <v>9</v>
      </c>
      <c r="B21" s="14">
        <v>0</v>
      </c>
      <c r="C21" s="15"/>
    </row>
    <row r="22" spans="1:13" ht="15.6" thickTop="1" thickBot="1" x14ac:dyDescent="0.35">
      <c r="A22" s="7" t="s">
        <v>5</v>
      </c>
      <c r="B22" s="32">
        <f>SUM(B17:B21)</f>
        <v>0</v>
      </c>
      <c r="C22" s="32">
        <f>SUM(C17:C21)</f>
        <v>0</v>
      </c>
      <c r="E22" s="17"/>
    </row>
    <row r="23" spans="1:13" ht="15" thickBot="1" x14ac:dyDescent="0.35">
      <c r="A23" s="9" t="s">
        <v>10</v>
      </c>
      <c r="B23" s="18"/>
      <c r="C23" s="21" t="s">
        <v>27</v>
      </c>
      <c r="D23" s="42" t="s">
        <v>33</v>
      </c>
      <c r="E23" s="42"/>
      <c r="F23" s="43">
        <f>IF(C23="D",B16,0)</f>
        <v>0</v>
      </c>
    </row>
    <row r="25" spans="1:13" ht="15" thickBot="1" x14ac:dyDescent="0.35">
      <c r="A25" s="2" t="s">
        <v>12</v>
      </c>
    </row>
    <row r="26" spans="1:13" ht="15" thickBot="1" x14ac:dyDescent="0.35">
      <c r="A26" t="s">
        <v>13</v>
      </c>
      <c r="B26" s="22" t="s">
        <v>31</v>
      </c>
      <c r="C26" s="42" t="s">
        <v>34</v>
      </c>
      <c r="D26" s="42"/>
      <c r="E26" s="42"/>
    </row>
    <row r="27" spans="1:13" ht="15" thickBot="1" x14ac:dyDescent="0.35">
      <c r="M27" s="44"/>
    </row>
    <row r="28" spans="1:13" ht="15" thickBot="1" x14ac:dyDescent="0.35">
      <c r="A28" s="1" t="s">
        <v>14</v>
      </c>
      <c r="C28" t="s">
        <v>19</v>
      </c>
      <c r="D28" t="s">
        <v>20</v>
      </c>
      <c r="E28" s="37" t="s">
        <v>29</v>
      </c>
      <c r="F28" s="38"/>
      <c r="G28" s="39"/>
    </row>
    <row r="29" spans="1:13" ht="15" thickTop="1" x14ac:dyDescent="0.3">
      <c r="A29" t="s">
        <v>17</v>
      </c>
      <c r="B29" s="20">
        <f>IF((C29+D29)&gt;G29,G29,(C29+D29))</f>
        <v>0.6</v>
      </c>
      <c r="C29" s="20">
        <f>IF(C12="R",0.6,0.35)</f>
        <v>0.6</v>
      </c>
      <c r="D29" s="20">
        <f>IF($B$26="M",0.1,0)+IF($B$26="S",0.2,0)</f>
        <v>0.2</v>
      </c>
      <c r="E29" s="36"/>
      <c r="F29" s="34">
        <f>IF(B6&gt;0,(B11*B29-C11*B31)/B11,0)</f>
        <v>0</v>
      </c>
      <c r="G29" s="45">
        <f>IF((F12+F23)/(B5+B16-0.0001)&gt;0.8,0.5,0.6)</f>
        <v>0.6</v>
      </c>
    </row>
    <row r="30" spans="1:13" ht="15" thickBot="1" x14ac:dyDescent="0.35">
      <c r="A30" t="s">
        <v>18</v>
      </c>
      <c r="B30" s="20">
        <f>IF((C30+D30)&gt;G30,G30,(C30+D30))</f>
        <v>0.6</v>
      </c>
      <c r="C30" s="20">
        <f>IF(C23="R",0.6,0.35)</f>
        <v>0.6</v>
      </c>
      <c r="D30" s="20">
        <f>IF($B$26="M",0.1,0)+IF($B$26="S",0.2,0)</f>
        <v>0.2</v>
      </c>
      <c r="E30" s="33"/>
      <c r="F30" s="35">
        <f>IF(B17&gt;0,(B22*B30-C22*B32)/B22,0)</f>
        <v>0</v>
      </c>
      <c r="G30" s="46">
        <f>IF((F12+F23)/(B5+B16-0.0001)&gt;0.8,0.5,0.6)</f>
        <v>0.6</v>
      </c>
    </row>
    <row r="31" spans="1:13" x14ac:dyDescent="0.3">
      <c r="A31" t="s">
        <v>15</v>
      </c>
      <c r="B31" s="20">
        <f>IF(B26&lt;&gt;"L",0.05,0)+IF(C1="IA",0.2,0.25)</f>
        <v>0.3</v>
      </c>
    </row>
    <row r="32" spans="1:13" x14ac:dyDescent="0.3">
      <c r="A32" t="s">
        <v>16</v>
      </c>
      <c r="B32" s="20">
        <v>0.35</v>
      </c>
    </row>
    <row r="34" spans="1:4" ht="15" thickBot="1" x14ac:dyDescent="0.35">
      <c r="A34" s="1" t="s">
        <v>21</v>
      </c>
      <c r="C34" s="19" t="s">
        <v>35</v>
      </c>
      <c r="D34" s="47"/>
    </row>
    <row r="35" spans="1:4" ht="15" thickBot="1" x14ac:dyDescent="0.35">
      <c r="A35" s="3" t="s">
        <v>1</v>
      </c>
      <c r="B35" s="23">
        <f>B11*B29+B22*B30-B36-B37</f>
        <v>0</v>
      </c>
      <c r="C35" s="30">
        <f>B35*15</f>
        <v>0</v>
      </c>
    </row>
    <row r="36" spans="1:4" x14ac:dyDescent="0.3">
      <c r="A36" s="4" t="s">
        <v>22</v>
      </c>
      <c r="B36" s="24">
        <f>C11*B31</f>
        <v>0</v>
      </c>
    </row>
    <row r="37" spans="1:4" ht="15" thickBot="1" x14ac:dyDescent="0.35">
      <c r="A37" s="5" t="s">
        <v>23</v>
      </c>
      <c r="B37" s="26">
        <f>C22*B32</f>
        <v>0</v>
      </c>
    </row>
    <row r="38" spans="1:4" ht="15.6" thickTop="1" thickBot="1" x14ac:dyDescent="0.35">
      <c r="A38" s="25" t="s">
        <v>24</v>
      </c>
      <c r="B38" s="29">
        <f>SUM(B35:B37)</f>
        <v>0</v>
      </c>
    </row>
    <row r="39" spans="1:4" ht="15" thickBot="1" x14ac:dyDescent="0.35">
      <c r="A39" s="28" t="s">
        <v>25</v>
      </c>
      <c r="B39" s="27">
        <f>B22*(1-B30)</f>
        <v>0</v>
      </c>
    </row>
    <row r="40" spans="1:4" ht="15" thickBot="1" x14ac:dyDescent="0.35">
      <c r="A40" s="28" t="s">
        <v>28</v>
      </c>
      <c r="B40" s="27">
        <f>B22-B37</f>
        <v>0</v>
      </c>
    </row>
    <row r="42" spans="1:4" x14ac:dyDescent="0.3">
      <c r="B42" s="17"/>
    </row>
    <row r="43" spans="1:4" x14ac:dyDescent="0.3">
      <c r="B43" s="1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Calculator</vt:lpstr>
    </vt:vector>
  </TitlesOfParts>
  <Company>IWT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Deprez</dc:creator>
  <cp:lastModifiedBy>Deprez, Francis</cp:lastModifiedBy>
  <cp:lastPrinted>2016-08-19T13:18:23Z</cp:lastPrinted>
  <dcterms:created xsi:type="dcterms:W3CDTF">2016-08-19T13:18:22Z</dcterms:created>
  <dcterms:modified xsi:type="dcterms:W3CDTF">2018-04-05T12:36:38Z</dcterms:modified>
</cp:coreProperties>
</file>